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paysdelaloire.sharepoint.com/sites/groupedt2e/Documents partages/Pole coordination/Annexes/"/>
    </mc:Choice>
  </mc:AlternateContent>
  <xr:revisionPtr revIDLastSave="672" documentId="11_31C4B651E9D47C45FDDA0D872C8D0884E15D81E9" xr6:coauthVersionLast="47" xr6:coauthVersionMax="47" xr10:uidLastSave="{899DD0B9-6F85-4041-AD0F-E70BA44D126E}"/>
  <bookViews>
    <workbookView xWindow="-28920" yWindow="-120" windowWidth="29040" windowHeight="15840" xr2:uid="{00000000-000D-0000-FFFF-FFFF00000000}"/>
  </bookViews>
  <sheets>
    <sheet name="1. Localisation projet" sheetId="1" r:id="rId1"/>
    <sheet name="2. Projet haies (forfait)" sheetId="2" r:id="rId2"/>
    <sheet name="3. Projet agroforest. (forfait)" sheetId="3" r:id="rId3"/>
    <sheet name="4. Projet mares_RNA (devis)" sheetId="4" r:id="rId4"/>
    <sheet name=" 5. Synthèse projet à signer" sheetId="5" r:id="rId5"/>
  </sheets>
  <definedNames>
    <definedName name="_xlnm.Print_Area" localSheetId="4">' 5. Synthèse projet à signer'!$A$1:$K$26</definedName>
    <definedName name="_xlnm.Print_Area" localSheetId="0">'1. Localisation projet'!$A$1:$I$32</definedName>
    <definedName name="_xlnm.Print_Area" localSheetId="1">'2. Projet haies (forfait)'!$A$1:$I$38</definedName>
    <definedName name="_xlnm.Print_Area" localSheetId="2">'3. Projet agroforest. (forfait)'!$A$1:$G$26</definedName>
    <definedName name="_xlnm.Print_Area" localSheetId="3">'4. Projet mares_RNA (devis)'!$A$2:$E$29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2" l="1"/>
  <c r="I22" i="2"/>
  <c r="I23" i="2"/>
  <c r="I24" i="2"/>
  <c r="I26" i="2"/>
  <c r="I27" i="2"/>
  <c r="I28" i="2"/>
  <c r="I29" i="2"/>
  <c r="I30" i="2"/>
  <c r="I31" i="2"/>
  <c r="I32" i="2"/>
  <c r="I33" i="2"/>
  <c r="G23" i="2"/>
  <c r="G24" i="2"/>
  <c r="G25" i="2"/>
  <c r="G26" i="2"/>
  <c r="G27" i="2"/>
  <c r="G28" i="2"/>
  <c r="G29" i="2"/>
  <c r="G30" i="2"/>
  <c r="G31" i="2"/>
  <c r="G32" i="2"/>
  <c r="E23" i="2"/>
  <c r="E24" i="2"/>
  <c r="E25" i="2"/>
  <c r="E26" i="2"/>
  <c r="E27" i="2"/>
  <c r="E28" i="2"/>
  <c r="E29" i="2"/>
  <c r="E30" i="2"/>
  <c r="E31" i="2"/>
  <c r="E32" i="2"/>
  <c r="E33" i="2"/>
  <c r="G33" i="2" s="1"/>
  <c r="G14" i="3"/>
  <c r="G15" i="3"/>
  <c r="G16" i="3"/>
  <c r="G17" i="3"/>
  <c r="G18" i="3"/>
  <c r="G19" i="3"/>
  <c r="G20" i="3"/>
  <c r="G21" i="3"/>
  <c r="G22" i="3"/>
  <c r="G23" i="3"/>
  <c r="G24" i="3"/>
  <c r="E14" i="3"/>
  <c r="E15" i="3"/>
  <c r="E16" i="3"/>
  <c r="E17" i="3"/>
  <c r="E18" i="3"/>
  <c r="E19" i="3"/>
  <c r="E20" i="3"/>
  <c r="E21" i="3"/>
  <c r="E22" i="3"/>
  <c r="E23" i="3"/>
  <c r="E24" i="3"/>
  <c r="E14" i="5"/>
  <c r="F14" i="5"/>
  <c r="G14" i="5"/>
  <c r="H14" i="5"/>
  <c r="E26" i="4"/>
  <c r="G120" i="2"/>
  <c r="C2" i="2"/>
  <c r="B1" i="2"/>
  <c r="C2" i="3"/>
  <c r="C1" i="3"/>
  <c r="D2" i="5"/>
  <c r="C1" i="5"/>
  <c r="C2" i="4"/>
  <c r="B1" i="4"/>
  <c r="E28" i="4"/>
  <c r="E27" i="4"/>
  <c r="I36" i="2"/>
  <c r="I35" i="2"/>
  <c r="F36" i="2"/>
  <c r="F35" i="2"/>
  <c r="F34" i="2"/>
  <c r="E35" i="2"/>
  <c r="D13" i="5" l="1"/>
  <c r="D12" i="5"/>
  <c r="D25" i="3"/>
  <c r="B11" i="5" s="1"/>
  <c r="C25" i="3"/>
  <c r="G13" i="3"/>
  <c r="G12" i="3"/>
  <c r="E13" i="3"/>
  <c r="B8" i="5" l="1"/>
  <c r="I34" i="2"/>
  <c r="I18" i="2"/>
  <c r="I19" i="2"/>
  <c r="I20" i="2"/>
  <c r="I21" i="2"/>
  <c r="I17" i="2"/>
  <c r="G20" i="2"/>
  <c r="E22" i="2" l="1"/>
  <c r="G22" i="2" l="1"/>
  <c r="E34" i="2"/>
  <c r="E80" i="3"/>
  <c r="F78" i="3"/>
  <c r="E77" i="3"/>
  <c r="F79" i="3" s="1"/>
  <c r="G25" i="3"/>
  <c r="D11" i="5" s="1"/>
  <c r="E12" i="3"/>
  <c r="G119" i="2"/>
  <c r="B10" i="5"/>
  <c r="B9" i="5"/>
  <c r="F37" i="2"/>
  <c r="E37" i="2"/>
  <c r="E21" i="2"/>
  <c r="G21" i="2" s="1"/>
  <c r="E20" i="2"/>
  <c r="D8" i="5"/>
  <c r="E19" i="2"/>
  <c r="G19" i="2" s="1"/>
  <c r="D9" i="5"/>
  <c r="E18" i="2"/>
  <c r="G18" i="2" s="1"/>
  <c r="E17" i="2"/>
  <c r="G17" i="2" s="1"/>
  <c r="I37" i="2" l="1"/>
  <c r="G121" i="2"/>
  <c r="F80" i="3"/>
  <c r="D10" i="5"/>
  <c r="D14" i="5" s="1"/>
</calcChain>
</file>

<file path=xl/sharedStrings.xml><?xml version="1.0" encoding="utf-8"?>
<sst xmlns="http://schemas.openxmlformats.org/spreadsheetml/2006/main" count="413" uniqueCount="341">
  <si>
    <t>NOM DU PORTEUR :</t>
  </si>
  <si>
    <t>CAMPAGNE DE PLANTATION :</t>
  </si>
  <si>
    <t>Localisation par parcelle et propriétaire</t>
  </si>
  <si>
    <t>Objectif de ce tableau :</t>
  </si>
  <si>
    <t>Identifier la localisation des investissements et le propriétaire des parcelles pour faire le lien avec les autorisations</t>
  </si>
  <si>
    <t>Faire une ligne par haie et/ou par parcelle</t>
  </si>
  <si>
    <t>Les intulés des colonnes entre paranthèses indiquent que la donnée n'est pas à fournir obligatoirement</t>
  </si>
  <si>
    <t>Type d'investissements</t>
  </si>
  <si>
    <t>identifiant cartographique</t>
  </si>
  <si>
    <t>Surface agricole</t>
  </si>
  <si>
    <t>Si agricole, îlot PAC</t>
  </si>
  <si>
    <t>Commune</t>
  </si>
  <si>
    <t>(Code INSEE)</t>
  </si>
  <si>
    <t>Nom du propriétaire</t>
  </si>
  <si>
    <t>Parcelle</t>
  </si>
  <si>
    <t>Oui/Non</t>
  </si>
  <si>
    <t>Section / N°</t>
  </si>
  <si>
    <t>agroforesterie</t>
  </si>
  <si>
    <t>BEN1_HAIE1</t>
  </si>
  <si>
    <t xml:space="preserve">Oui </t>
  </si>
  <si>
    <t>XXX</t>
  </si>
  <si>
    <t>M. DUPONT</t>
  </si>
  <si>
    <t>ZA</t>
  </si>
  <si>
    <t>Exemples</t>
  </si>
  <si>
    <t>regarnissage haie</t>
  </si>
  <si>
    <t>BEN1_HAIE2</t>
  </si>
  <si>
    <t>Nouvelle haie</t>
  </si>
  <si>
    <t>BEN1_HAIE3</t>
  </si>
  <si>
    <t>bosquet</t>
  </si>
  <si>
    <t>BEN1_BOSQ1</t>
  </si>
  <si>
    <t>mares</t>
  </si>
  <si>
    <t>BEN1_MARE1</t>
  </si>
  <si>
    <t>RNA</t>
  </si>
  <si>
    <t>BEN1_RNA1</t>
  </si>
  <si>
    <t>BEN1_HAIE4</t>
  </si>
  <si>
    <t>NOM DU PORTEUR  :</t>
  </si>
  <si>
    <t>Projet technico-économique haie - détail par planteur</t>
  </si>
  <si>
    <t>Identifier chaque investissement de plantations haies/bosquets et le coût éligible afférent</t>
  </si>
  <si>
    <t>Type de travaux</t>
  </si>
  <si>
    <t>Forfait / arbre</t>
  </si>
  <si>
    <t>Faire une ligne par élément planté pour chaque planteur</t>
  </si>
  <si>
    <t>Nouvelle haie à plat</t>
  </si>
  <si>
    <t>Regarnissage haie</t>
  </si>
  <si>
    <t>Bosquet</t>
  </si>
  <si>
    <t>Nouvelle haie sur talus</t>
  </si>
  <si>
    <t>Supplément de 4,70 € par arbre sur talus</t>
  </si>
  <si>
    <t>Identifiant 
cartographique</t>
  </si>
  <si>
    <t>Nbre de rang haie 
(1= simple, 2=double...)</t>
  </si>
  <si>
    <t>Linéaire planté (ml) ou surface (ha)</t>
  </si>
  <si>
    <t>Linéaire développé (ml)</t>
  </si>
  <si>
    <t>Nombre d'arbres plantés</t>
  </si>
  <si>
    <t>Densité (plants par ml ou ha)</t>
  </si>
  <si>
    <t>Forfait</t>
  </si>
  <si>
    <t>Montant éligible HT
base forfaits</t>
  </si>
  <si>
    <t>Sous total</t>
  </si>
  <si>
    <t>Regarnissage</t>
  </si>
  <si>
    <t>Liste des essences au global du projet</t>
  </si>
  <si>
    <t xml:space="preserve">Essences prévues </t>
  </si>
  <si>
    <t>Nombre de plants</t>
  </si>
  <si>
    <t>Plants labellisés</t>
  </si>
  <si>
    <t>(Végétal local ou MFR)</t>
  </si>
  <si>
    <t>Erable champêtre</t>
  </si>
  <si>
    <t>Acer campestre L., 1753</t>
  </si>
  <si>
    <t>Erable plane</t>
  </si>
  <si>
    <t>Acer platonoides</t>
  </si>
  <si>
    <t>Aulne glutineux</t>
  </si>
  <si>
    <t>Alnus glutinosa (L.) Gaertn., 1790</t>
  </si>
  <si>
    <t>Bouleau pubescent</t>
  </si>
  <si>
    <t>Betula pubescens Ehrh., 1791</t>
  </si>
  <si>
    <t xml:space="preserve">Bouleau verruqueux </t>
  </si>
  <si>
    <t xml:space="preserve">Betula verrucosa ou Betula pendula </t>
  </si>
  <si>
    <t>Charme</t>
  </si>
  <si>
    <t>Carpinus betulus L., 1753</t>
  </si>
  <si>
    <t>Chataigner</t>
  </si>
  <si>
    <t>Castanea sativa</t>
  </si>
  <si>
    <t>Cornouiller mâle</t>
  </si>
  <si>
    <t>Cornus mas L., 1753</t>
  </si>
  <si>
    <t>Cornouiller sanguin</t>
  </si>
  <si>
    <t>Cornus sanguinea L., 1753</t>
  </si>
  <si>
    <t>Corylus avellana L., 1753</t>
  </si>
  <si>
    <t>Néflier</t>
  </si>
  <si>
    <t>Crataegus germanica / Mespilus germanica</t>
  </si>
  <si>
    <t>Crataegus laevigata (Poir.) DC., 1825</t>
  </si>
  <si>
    <t>Aubépine monogyne / à 1 style</t>
  </si>
  <si>
    <t>Crataegus monogyna Jacq., 1775</t>
  </si>
  <si>
    <t>Genêt à balai</t>
  </si>
  <si>
    <t>Cytisus scoparius (L.) Link, 1822</t>
  </si>
  <si>
    <t>Fusain d'Europe</t>
  </si>
  <si>
    <t>Euonymus europaeus L., 1753</t>
  </si>
  <si>
    <t>Hêtre</t>
  </si>
  <si>
    <t>Fagus sylvatica L., 1753</t>
  </si>
  <si>
    <t>Bourdaine</t>
  </si>
  <si>
    <t>Frangula alnus Mill., 1768</t>
  </si>
  <si>
    <t>(Rhamnus frangula)</t>
  </si>
  <si>
    <t>Frêne commun*</t>
  </si>
  <si>
    <t>Fraxinus excelsior L., 1753*</t>
  </si>
  <si>
    <t>Frêne oxyphylle*</t>
  </si>
  <si>
    <t>Fraxinus angustifolia subsp. oxycarpa (M.Bieb. ex Willd.) Franco &amp; Rocha Afonso, 1971*</t>
  </si>
  <si>
    <t>Argousier</t>
  </si>
  <si>
    <t>Hippophae rhamnoides L., 1753</t>
  </si>
  <si>
    <t>Houx</t>
  </si>
  <si>
    <t>Ilex aquifolium L., 1753</t>
  </si>
  <si>
    <t>Génévrier commun</t>
  </si>
  <si>
    <t>Juniperus communis L., 1753</t>
  </si>
  <si>
    <t>Troène commun</t>
  </si>
  <si>
    <t>Ligustrum vulgare L., 1753</t>
  </si>
  <si>
    <t>Chèvrefeuille des bois</t>
  </si>
  <si>
    <t>Lonicera periclymenum L., 1753</t>
  </si>
  <si>
    <t>Chèvrefeuille des haies</t>
  </si>
  <si>
    <t>Lonicera xylosteum L., 1753</t>
  </si>
  <si>
    <t>Pommier sauvage</t>
  </si>
  <si>
    <t>Malus sylvestris Mill., 1768</t>
  </si>
  <si>
    <t>Mûrier blanc</t>
  </si>
  <si>
    <t>Morus alba</t>
  </si>
  <si>
    <t>Mûrier noir</t>
  </si>
  <si>
    <t>Morus nigra</t>
  </si>
  <si>
    <t>Peuplier blanc</t>
  </si>
  <si>
    <t>Populus alba L., 1753</t>
  </si>
  <si>
    <t>Peuplier noir</t>
  </si>
  <si>
    <t>Populus nigra</t>
  </si>
  <si>
    <t>Peuplier tremble</t>
  </si>
  <si>
    <t>Populus tremula L., 1753</t>
  </si>
  <si>
    <t>Merisier</t>
  </si>
  <si>
    <t>Prunus avium (L.) L., 1755</t>
  </si>
  <si>
    <t>Cerisier Sainte Lucie</t>
  </si>
  <si>
    <t>Prunus mahaleb L., 1753</t>
  </si>
  <si>
    <t>Prunellier</t>
  </si>
  <si>
    <t>Prunus spinosa L., 1753</t>
  </si>
  <si>
    <t>Poirier sauvage / franc</t>
  </si>
  <si>
    <t>Pyrus communis subsp. pyraster (L.) Ehrh., 1780</t>
  </si>
  <si>
    <t>Poirier à feuille en cœur</t>
  </si>
  <si>
    <t>Pyrus cordata Desv., 1818</t>
  </si>
  <si>
    <t xml:space="preserve">Chêne chevelu </t>
  </si>
  <si>
    <t>Quercus cerris</t>
  </si>
  <si>
    <t>Chêne vert</t>
  </si>
  <si>
    <t>Quercus ilex L., 1753</t>
  </si>
  <si>
    <t>Chêne rouvre / Chêne sessile</t>
  </si>
  <si>
    <t>Quercus petraea Liebl., 1784</t>
  </si>
  <si>
    <t>Chêne pubescent</t>
  </si>
  <si>
    <t>Quercus pubescens Willd., 1805</t>
  </si>
  <si>
    <t>chêne tauzin</t>
  </si>
  <si>
    <t>Quercus pyrenaica</t>
  </si>
  <si>
    <t>Chêne pédonculé</t>
  </si>
  <si>
    <t>Quercus robur L., 1753</t>
  </si>
  <si>
    <t>Nerprun purgatif</t>
  </si>
  <si>
    <t>Rhamnus cathartica L., 1753</t>
  </si>
  <si>
    <t>Groseiller à grappe</t>
  </si>
  <si>
    <t>Ribes rubrum L., 1753</t>
  </si>
  <si>
    <t>Eglantier</t>
  </si>
  <si>
    <t>Rosa canina L., 1753</t>
  </si>
  <si>
    <t>Fragon</t>
  </si>
  <si>
    <t>Ruscus aculeatus L., 1753</t>
  </si>
  <si>
    <t>Saule blanc</t>
  </si>
  <si>
    <t>Salix alba L., 1753</t>
  </si>
  <si>
    <t>Saule roux</t>
  </si>
  <si>
    <t>Salix atrocinerea Brot., 1804</t>
  </si>
  <si>
    <t>Saule marsault</t>
  </si>
  <si>
    <t>Salix caprea L., 1753</t>
  </si>
  <si>
    <t>Saule cendré</t>
  </si>
  <si>
    <t>Salix cinerea L., 1753</t>
  </si>
  <si>
    <t>Saule fragile</t>
  </si>
  <si>
    <t>Salix fragilis L., 1753</t>
  </si>
  <si>
    <t>Saule pourpre</t>
  </si>
  <si>
    <t>Salix purpurea L., 1753</t>
  </si>
  <si>
    <t>Saule à 3 étamines</t>
  </si>
  <si>
    <t>Salix triandra L., 1753</t>
  </si>
  <si>
    <t>Saule des vanniers</t>
  </si>
  <si>
    <t>Salix viminalis L., 1753</t>
  </si>
  <si>
    <t>Sureau noir</t>
  </si>
  <si>
    <t>Sambucus nigra L., 1753</t>
  </si>
  <si>
    <t>Sorbier des oiseleurs</t>
  </si>
  <si>
    <t>Sorbus aucuparia L., 1753</t>
  </si>
  <si>
    <t>Cormier</t>
  </si>
  <si>
    <t>Sorbus domestica L., 1753</t>
  </si>
  <si>
    <t>Alisier torminal</t>
  </si>
  <si>
    <t>Sorbus torminalis (L.) Crantz, 1763</t>
  </si>
  <si>
    <t>If</t>
  </si>
  <si>
    <t>Taxus baccata L., 1753</t>
  </si>
  <si>
    <t>Tilleul à petites feuilles</t>
  </si>
  <si>
    <t>Tilia cordata Mill., 1768</t>
  </si>
  <si>
    <t xml:space="preserve">Tilleul à grandes feuilles </t>
  </si>
  <si>
    <t>Tilia platyphyllos Scop., 1771</t>
  </si>
  <si>
    <t>Ajonc d'Europe</t>
  </si>
  <si>
    <t>Ulex europaeus L., 1753</t>
  </si>
  <si>
    <t>Orme lisse</t>
  </si>
  <si>
    <t>Ulmus laevis Pall., 1784</t>
  </si>
  <si>
    <t>Orme champêtre</t>
  </si>
  <si>
    <t>Ulmus minor Mill., 1768</t>
  </si>
  <si>
    <t>Viorne lantane</t>
  </si>
  <si>
    <t>Viburnum lantana L., 1753</t>
  </si>
  <si>
    <t>Viorne obier</t>
  </si>
  <si>
    <t>Viburnum opulus L., 1753</t>
  </si>
  <si>
    <t>Prunier de Damas</t>
  </si>
  <si>
    <t>Prunus domestica var. insititia (L.) Fiori &amp; Paol., 1898</t>
  </si>
  <si>
    <t>Total de plants du projet</t>
  </si>
  <si>
    <t xml:space="preserve">-   </t>
  </si>
  <si>
    <t>nombre de plants VL ou MFR</t>
  </si>
  <si>
    <t>% de plants VL/MFR</t>
  </si>
  <si>
    <t>Projet technico-économique agroforesterie - détail par planteur</t>
  </si>
  <si>
    <t>Identifier chaque investissement en agroforesterie et le coût éligible afférent</t>
  </si>
  <si>
    <t>Agroforesterie</t>
  </si>
  <si>
    <t>Identifiant cartographique</t>
  </si>
  <si>
    <t>Surface du projet (ha)</t>
  </si>
  <si>
    <t>Nbre d'arbres plantés</t>
  </si>
  <si>
    <t>Densité (plants par ha)</t>
  </si>
  <si>
    <t>Montant éligible base forfaits</t>
  </si>
  <si>
    <t>BEN3_AGROF1</t>
  </si>
  <si>
    <t>Exemple</t>
  </si>
  <si>
    <t>TOTAL</t>
  </si>
  <si>
    <r>
      <rPr>
        <b/>
        <sz val="11"/>
        <rFont val="Calibri"/>
        <family val="2"/>
        <scheme val="minor"/>
      </rPr>
      <t xml:space="preserve">Plants labellisés
</t>
    </r>
    <r>
      <rPr>
        <b/>
        <sz val="8"/>
        <rFont val="Calibri"/>
        <family val="2"/>
        <scheme val="minor"/>
      </rPr>
      <t>(Végétal local ou MFR)</t>
    </r>
  </si>
  <si>
    <t xml:space="preserve">ALISIER TORMINAL </t>
  </si>
  <si>
    <t>SORBUS TORMINALIS</t>
  </si>
  <si>
    <t xml:space="preserve">AULNE GLUTINEUX </t>
  </si>
  <si>
    <t>ALNUS GLUTINOSA</t>
  </si>
  <si>
    <t xml:space="preserve">AULNE A FEUILLE EN CŒUR </t>
  </si>
  <si>
    <t>ALNUS CORDATA</t>
  </si>
  <si>
    <t xml:space="preserve">BOULEAU VERRUQUEUX </t>
  </si>
  <si>
    <t>BETULA PENDULA</t>
  </si>
  <si>
    <t xml:space="preserve">BOULEAU PUBESCENT </t>
  </si>
  <si>
    <t>BETULA PUBESCENS</t>
  </si>
  <si>
    <t xml:space="preserve">CHARME COMMUN </t>
  </si>
  <si>
    <t>CARPINUS BETULUS</t>
  </si>
  <si>
    <t xml:space="preserve">CHATAIGNIER </t>
  </si>
  <si>
    <t>CASTANEA SATIVA</t>
  </si>
  <si>
    <t xml:space="preserve">CHENE CHEVELU </t>
  </si>
  <si>
    <t>QUERCUS CERRIS</t>
  </si>
  <si>
    <t xml:space="preserve">CHENE ROUGE </t>
  </si>
  <si>
    <t>QUERCUS RUBRA</t>
  </si>
  <si>
    <t xml:space="preserve">CHENE TAUZIN </t>
  </si>
  <si>
    <t>QUERCUS PYRENAICA</t>
  </si>
  <si>
    <t xml:space="preserve">CHENE VERT </t>
  </si>
  <si>
    <t>QUERCUS ILEX</t>
  </si>
  <si>
    <t xml:space="preserve">CHENE SESSILE </t>
  </si>
  <si>
    <t>QUERCUS PETRAEA</t>
  </si>
  <si>
    <t xml:space="preserve">CHENE PEDONCULE </t>
  </si>
  <si>
    <t>QUERCUS ROBUR</t>
  </si>
  <si>
    <t xml:space="preserve">CHENE PUBESCENT </t>
  </si>
  <si>
    <t>QUERCUS PUBESCENS</t>
  </si>
  <si>
    <t xml:space="preserve">CORMIER </t>
  </si>
  <si>
    <t>SORBUS DOMESTICA</t>
  </si>
  <si>
    <t xml:space="preserve">ÉRABLE CHAMPETRE </t>
  </si>
  <si>
    <t>ACER CAMPESTRE</t>
  </si>
  <si>
    <t xml:space="preserve">ERABLE PLANE </t>
  </si>
  <si>
    <t>ACER PLATANOIDES</t>
  </si>
  <si>
    <t xml:space="preserve">ERABLE SYCOMORE </t>
  </si>
  <si>
    <t>ACER PSEUDOPLATANUS</t>
  </si>
  <si>
    <t xml:space="preserve">FEVIER </t>
  </si>
  <si>
    <t>GLEDITSIA TRIACANTHOS</t>
  </si>
  <si>
    <t>HETRE COMMUN</t>
  </si>
  <si>
    <t>FAGUS SYLVATICA</t>
  </si>
  <si>
    <t>MERISIER</t>
  </si>
  <si>
    <t>PRUNUS AVIUM</t>
  </si>
  <si>
    <t>MURIER BLANC ET NOIR</t>
  </si>
  <si>
    <t>MORUS ALBA ET NIGRA</t>
  </si>
  <si>
    <t>NOYER COMMUN ET HYBRIDE</t>
  </si>
  <si>
    <t>JUGLANS REGIA ET JUGLANS MAJOR/NIGRA X REGIA NOYER NOIR –JUGLANS NIGRA</t>
  </si>
  <si>
    <t>NOYER NOIR</t>
  </si>
  <si>
    <t>JUGLANS NIGRA</t>
  </si>
  <si>
    <t>ORME CHAMPÊTRE</t>
  </si>
  <si>
    <t>ULMUS MINOR</t>
  </si>
  <si>
    <t>ORME DE LUTECE (HYBRIDE)</t>
  </si>
  <si>
    <t>ULMUS LUTECE</t>
  </si>
  <si>
    <t>POIRIER FRANC</t>
  </si>
  <si>
    <t>PYRUS PYRASTER</t>
  </si>
  <si>
    <t>PEUPLIER NOIR</t>
  </si>
  <si>
    <t>POPULUS NIGRA</t>
  </si>
  <si>
    <t>PEUPLIER TREMBLE</t>
  </si>
  <si>
    <t>POPULUS TREMULA</t>
  </si>
  <si>
    <t>PEUPLIER</t>
  </si>
  <si>
    <t xml:space="preserve"> POPULUS SPP : ALBELO, BLANC DU POITOU, DANO, FLEVO, KOSTER, I-45/51, LAMBRO, MUUR, SOLIGO, TARO, RASPALJE,  ALCINDE, DELGAS, DELLINOIS, DELVIGNAC, DVINA, LENA, OGLIO, LUDO, TUCANO</t>
  </si>
  <si>
    <t>POIRIER</t>
  </si>
  <si>
    <t>PYRUS SP.</t>
  </si>
  <si>
    <t>POMMIER SAUVAGE</t>
  </si>
  <si>
    <t>MALUS SYLVESTRIS.</t>
  </si>
  <si>
    <t>POMMIER FRANC</t>
  </si>
  <si>
    <t>MALUS SP.</t>
  </si>
  <si>
    <t>ROBINIER FAUX-ACACIA</t>
  </si>
  <si>
    <t>ROBINIA PSEUDACACIA</t>
  </si>
  <si>
    <t>SAULE BLANC</t>
  </si>
  <si>
    <t>SALIX ALBA</t>
  </si>
  <si>
    <t>SAULE MARSAULT</t>
  </si>
  <si>
    <t>SALIX CAPREA</t>
  </si>
  <si>
    <t>TILLEUL A PETITES FEUILLES</t>
  </si>
  <si>
    <t>TILIA CORDATA</t>
  </si>
  <si>
    <t>TILLEUL A GRANDES FEUILLES</t>
  </si>
  <si>
    <t>TILIA PLATIPHYLLOS</t>
  </si>
  <si>
    <r>
      <rPr>
        <b/>
        <sz val="11"/>
        <rFont val="Calibri"/>
        <family val="2"/>
        <scheme val="minor"/>
      </rPr>
      <t>Variétés greffées des essences ci-dessus également éligibles ainsi que les fruitiers greffés de variétés rustiques (dans la limite de</t>
    </r>
    <r>
      <rPr>
        <b/>
        <sz val="11"/>
        <color indexed="2"/>
        <rFont val="Calibri"/>
        <family val="2"/>
        <scheme val="minor"/>
      </rPr>
      <t xml:space="preserve"> 50</t>
    </r>
    <r>
      <rPr>
        <b/>
        <sz val="11"/>
        <rFont val="Calibri"/>
        <family val="2"/>
        <scheme val="minor"/>
      </rPr>
      <t>%)</t>
    </r>
  </si>
  <si>
    <t>Abricotier</t>
  </si>
  <si>
    <t>Prunus armeniaca</t>
  </si>
  <si>
    <t>Amandier</t>
  </si>
  <si>
    <t>Prunus dulcis</t>
  </si>
  <si>
    <t>Cerisier</t>
  </si>
  <si>
    <t>Prunus cerasus</t>
  </si>
  <si>
    <t>Cognassier</t>
  </si>
  <si>
    <t>Cydonia Oblonga</t>
  </si>
  <si>
    <t>Pêcher</t>
  </si>
  <si>
    <t>Prunus persica</t>
  </si>
  <si>
    <t>Prunier</t>
  </si>
  <si>
    <t>Prunus domestica</t>
  </si>
  <si>
    <t>% de fruitiers greffés</t>
  </si>
  <si>
    <t>Projet technico-économique mares et RNA - détail par planteur</t>
  </si>
  <si>
    <r>
      <t>Sont éligibles les dépenses matérielles (prestation de service pour travaux, achat de matériel), nécessaires à la création et la réhabilitation de mares ou à la régénération naturelle ainsi que les études préalables</t>
    </r>
    <r>
      <rPr>
        <i/>
        <u/>
        <sz val="11"/>
        <rFont val="Calibri"/>
        <family val="2"/>
        <scheme val="minor"/>
      </rPr>
      <t xml:space="preserve"> dans la limite de 20% du montant des dépenses matérielles éligibles (et à l'exclusion des dépenses déjà financées via un projet d'animation)</t>
    </r>
  </si>
  <si>
    <t>Pour les structures soumises à la commande publique, ces coûts peuvent être présentés de manière globale, sans les réaffecter à chaque planteur (sauf s'ils sont spécifiques à chaque projet, comme cela peut être le cas pour les mares).
 Au besoin, fournir un explicatif des montants présentés permettant de faire le lien avec les justificatifs de dépenses (devis, bordereau de prix unitaire…)</t>
  </si>
  <si>
    <t xml:space="preserve">Type d'investissements
</t>
  </si>
  <si>
    <t>identifiant  cartographique</t>
  </si>
  <si>
    <t>Description dépense</t>
  </si>
  <si>
    <t>Dénomination Fournisseur retenu</t>
  </si>
  <si>
    <t>Montant présenté HT</t>
  </si>
  <si>
    <t>Mares</t>
  </si>
  <si>
    <t>Curage</t>
  </si>
  <si>
    <t>Entreprise X</t>
  </si>
  <si>
    <t>Transport</t>
  </si>
  <si>
    <t>Entreprise Y</t>
  </si>
  <si>
    <t>Défrichement</t>
  </si>
  <si>
    <t>Entreprise Z</t>
  </si>
  <si>
    <t>achat de graines</t>
  </si>
  <si>
    <t>Entreprise D</t>
  </si>
  <si>
    <t>Etudes</t>
  </si>
  <si>
    <t>Synthèse projet par type d'investissement  et plan de financement prévisionnel</t>
  </si>
  <si>
    <t>Type d'investissement</t>
  </si>
  <si>
    <t>Nbre d'éléments</t>
  </si>
  <si>
    <t>Unité</t>
  </si>
  <si>
    <t>Montant HT éligible</t>
  </si>
  <si>
    <t>Financement Etat / Région demandé*</t>
  </si>
  <si>
    <t>Autre financeur 2 (préciser) :</t>
  </si>
  <si>
    <t>Autre financeur 3 (préciser) :</t>
  </si>
  <si>
    <t>Auto-financement</t>
  </si>
  <si>
    <t>Période prévisionnelle des travaux</t>
  </si>
  <si>
    <t>Nouvelle haies</t>
  </si>
  <si>
    <t>Plants</t>
  </si>
  <si>
    <t>Du…......au…......</t>
  </si>
  <si>
    <t>Arbres</t>
  </si>
  <si>
    <t>ml</t>
  </si>
  <si>
    <t>* Le taux d'aide des financeurs publics est maximum de 80 % du montant éligible HT</t>
  </si>
  <si>
    <t>DEMANDE D'AVANCE (si financement par le PACTE DE LA HAIE de l'Etat uniquement)</t>
  </si>
  <si>
    <t>Je demande à bénéficier d'une avance de 30% dans le cadre du Pacte de la haie</t>
  </si>
  <si>
    <t>Date et signature :</t>
  </si>
  <si>
    <t xml:space="preserve">Détailler les essences prévues et vérifier le taux de plants labellisés
Si vous ne disposez pas des informations des plants labellisés par essence, remplissez uniquement le total de plants labellisés en bas de tableau (pour rappel, vous devez vous engager sur 50 % de plants labellisés au minimum) </t>
  </si>
  <si>
    <t>Noisetier</t>
  </si>
  <si>
    <t>Aubépine lisse / 
à 2 styles</t>
  </si>
  <si>
    <t>% de hauts-jets (information indicative)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</si>
</sst>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44" formatCode="_-* #,##0.00\ &quot;€&quot;_-;\-* #,##0.00\ &quot;€&quot;_-;_-* &quot;-&quot;??\ &quot;€&quot;_-;_-@_-"/>
    <numFmt numFmtId="43" formatCode="_-* #,##0.00_-;\-* #,##0.00_-;_-* &quot;-&quot;??_-;_-@_-"/>
    <numFmt numFmtId="164" formatCode="#,##0.00\ &quot;€&quot;"/>
    <numFmt numFmtId="165" formatCode="_-* #,##0.00\ [$€-40C]_-;\-* #,##0.00\ [$€-40C]_-;_-* &quot;-&quot;??\ [$€-40C]_-;_-@_-"/>
    <numFmt numFmtId="166" formatCode="_-* #,##0_-;\-* #,##0_-;_-* &quot;-&quot;??_-;_-@_-"/>
    <numFmt numFmtId="167" formatCode="#,##0_ ;\-#,##0\ "/>
  </numFmts>
  <fonts count="38" x14ac:knownFonts="1">
    <font>
      <sz val="11"/>
      <color theme="1"/>
      <name val="Calibri"/>
      <scheme val="minor"/>
    </font>
    <font>
      <sz val="11"/>
      <color theme="1"/>
      <name val="Calibri"/>
      <family val="2"/>
      <scheme val="minor"/>
    </font>
    <font>
      <b/>
      <sz val="12"/>
      <color theme="1"/>
      <name val="Calibri"/>
      <family val="2"/>
      <scheme val="minor"/>
    </font>
    <font>
      <b/>
      <u/>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i/>
      <sz val="11"/>
      <color theme="2" tint="-9.9978637043366805E-2"/>
      <name val="Calibri"/>
      <family val="2"/>
      <scheme val="minor"/>
    </font>
    <font>
      <sz val="11"/>
      <color theme="2" tint="-9.9978637043366805E-2"/>
      <name val="Calibri"/>
      <family val="2"/>
      <scheme val="minor"/>
    </font>
    <font>
      <sz val="11"/>
      <name val="Calibri"/>
      <family val="2"/>
      <scheme val="minor"/>
    </font>
    <font>
      <u/>
      <sz val="11"/>
      <color theme="1"/>
      <name val="Calibri"/>
      <family val="2"/>
      <scheme val="minor"/>
    </font>
    <font>
      <b/>
      <sz val="11"/>
      <color indexed="2"/>
      <name val="Calibri"/>
      <family val="2"/>
      <scheme val="minor"/>
    </font>
    <font>
      <b/>
      <sz val="11"/>
      <name val="Calibri"/>
      <family val="2"/>
      <scheme val="minor"/>
    </font>
    <font>
      <b/>
      <i/>
      <sz val="11"/>
      <color theme="2" tint="-9.9978637043366805E-2"/>
      <name val="Calibri"/>
      <family val="2"/>
      <scheme val="minor"/>
    </font>
    <font>
      <b/>
      <sz val="8"/>
      <name val="Calibri"/>
      <family val="2"/>
      <scheme val="minor"/>
    </font>
    <font>
      <i/>
      <sz val="11"/>
      <name val="Calibri"/>
      <family val="2"/>
      <scheme val="minor"/>
    </font>
    <font>
      <i/>
      <sz val="8"/>
      <name val="Calibri"/>
      <family val="2"/>
      <scheme val="minor"/>
    </font>
    <font>
      <b/>
      <i/>
      <sz val="11"/>
      <color theme="1" tint="0.249977111117893"/>
      <name val="Calibri"/>
      <family val="2"/>
      <scheme val="minor"/>
    </font>
    <font>
      <i/>
      <sz val="8"/>
      <color theme="1"/>
      <name val="Calibri"/>
      <family val="2"/>
      <scheme val="minor"/>
    </font>
    <font>
      <i/>
      <sz val="6"/>
      <color theme="1"/>
      <name val="Calibri"/>
      <family val="2"/>
      <scheme val="minor"/>
    </font>
    <font>
      <b/>
      <u/>
      <sz val="11"/>
      <name val="Calibri"/>
      <family val="2"/>
    </font>
    <font>
      <b/>
      <i/>
      <sz val="11"/>
      <color theme="0" tint="-0.14999847407452621"/>
      <name val="Calibri"/>
      <family val="2"/>
      <scheme val="minor"/>
    </font>
    <font>
      <b/>
      <u/>
      <sz val="12"/>
      <color theme="1"/>
      <name val="Calibri"/>
      <family val="2"/>
      <scheme val="minor"/>
    </font>
    <font>
      <b/>
      <sz val="12"/>
      <name val="Calibri"/>
      <family val="2"/>
      <scheme val="minor"/>
    </font>
    <font>
      <sz val="11"/>
      <color theme="1"/>
      <name val="Calibri"/>
      <family val="2"/>
      <scheme val="minor"/>
    </font>
    <font>
      <i/>
      <u/>
      <sz val="11"/>
      <name val="Calibri"/>
      <family val="2"/>
      <scheme val="minor"/>
    </font>
    <font>
      <b/>
      <sz val="11"/>
      <color theme="1"/>
      <name val="Calibri"/>
      <family val="2"/>
      <scheme val="minor"/>
    </font>
    <font>
      <b/>
      <sz val="11"/>
      <color indexed="64"/>
      <name val="Calibri"/>
      <family val="2"/>
      <scheme val="minor"/>
    </font>
    <font>
      <i/>
      <sz val="11"/>
      <name val="Calibri"/>
      <family val="2"/>
      <scheme val="minor"/>
    </font>
    <font>
      <sz val="11"/>
      <name val="Calibri"/>
      <family val="2"/>
      <scheme val="minor"/>
    </font>
    <font>
      <i/>
      <sz val="11"/>
      <color theme="2"/>
      <name val="Calibri"/>
      <family val="2"/>
      <scheme val="minor"/>
    </font>
    <font>
      <sz val="11"/>
      <color theme="2"/>
      <name val="Calibri"/>
      <family val="2"/>
      <scheme val="minor"/>
    </font>
    <font>
      <b/>
      <sz val="11"/>
      <name val="Calibri"/>
      <family val="2"/>
      <scheme val="minor"/>
    </font>
    <font>
      <sz val="11"/>
      <color theme="2" tint="-9.9978637043366805E-2"/>
      <name val="Calibri"/>
      <family val="2"/>
      <scheme val="minor"/>
    </font>
    <font>
      <sz val="8"/>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theme="3" tint="0.79998168889431442"/>
        <bgColor theme="3" tint="0.79998168889431442"/>
      </patternFill>
    </fill>
    <fill>
      <patternFill patternType="solid">
        <fgColor theme="0" tint="-0.14999847407452621"/>
        <bgColor theme="0" tint="-0.14999847407452621"/>
      </patternFill>
    </fill>
    <fill>
      <patternFill patternType="solid">
        <fgColor theme="8" tint="0.79998168889431442"/>
        <bgColor theme="8" tint="0.79998168889431442"/>
      </patternFill>
    </fill>
    <fill>
      <patternFill patternType="solid">
        <fgColor rgb="FFD9D9D9"/>
        <bgColor rgb="FFD9D9D9"/>
      </patternFill>
    </fill>
    <fill>
      <patternFill patternType="solid">
        <fgColor rgb="FFBFBFBF"/>
        <bgColor rgb="FFBFBFBF"/>
      </patternFill>
    </fill>
    <fill>
      <patternFill patternType="solid">
        <fgColor theme="9" tint="0.79998168889431442"/>
        <bgColor theme="9" tint="0.79998168889431442"/>
      </patternFill>
    </fill>
    <fill>
      <patternFill patternType="solid">
        <fgColor theme="0" tint="-0.249977111117893"/>
        <bgColor theme="0" tint="-0.249977111117893"/>
      </patternFill>
    </fill>
    <fill>
      <patternFill patternType="solid">
        <fgColor theme="5" tint="0.79998168889431442"/>
        <bgColor theme="5" tint="0.79998168889431442"/>
      </patternFill>
    </fill>
    <fill>
      <patternFill patternType="solid">
        <fgColor theme="7" tint="0.79998168889431442"/>
        <bgColor theme="7" tint="0.79998168889431442"/>
      </patternFill>
    </fill>
    <fill>
      <patternFill patternType="solid">
        <fgColor theme="7"/>
        <bgColor theme="7"/>
      </patternFill>
    </fill>
    <fill>
      <patternFill patternType="solid">
        <fgColor theme="9" tint="0.79998168889431442"/>
        <bgColor indexed="64"/>
      </patternFill>
    </fill>
  </fills>
  <borders count="3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s>
  <cellStyleXfs count="4">
    <xf numFmtId="0" fontId="0" fillId="0" borderId="0"/>
    <xf numFmtId="43" fontId="24" fillId="0" borderId="0" applyFont="0" applyFill="0" applyBorder="0" applyProtection="0"/>
    <xf numFmtId="44" fontId="24" fillId="0" borderId="0" applyFont="0" applyFill="0" applyBorder="0" applyProtection="0"/>
    <xf numFmtId="9" fontId="24" fillId="0" borderId="0" applyFont="0" applyFill="0" applyBorder="0" applyProtection="0"/>
  </cellStyleXfs>
  <cellXfs count="252">
    <xf numFmtId="0" fontId="0" fillId="0" borderId="0" xfId="0"/>
    <xf numFmtId="0" fontId="0" fillId="0" borderId="0" xfId="0" applyProtection="1">
      <protection locked="0"/>
    </xf>
    <xf numFmtId="0" fontId="3" fillId="0" borderId="0" xfId="0" applyFont="1" applyProtection="1">
      <protection locked="0"/>
    </xf>
    <xf numFmtId="0" fontId="4" fillId="0" borderId="0" xfId="0" applyFont="1" applyProtection="1">
      <protection locked="0"/>
    </xf>
    <xf numFmtId="0" fontId="0" fillId="0" borderId="0" xfId="0" applyAlignment="1" applyProtection="1">
      <alignment horizontal="center" vertical="center" wrapText="1"/>
      <protection locked="0"/>
    </xf>
    <xf numFmtId="0" fontId="28" fillId="0" borderId="7" xfId="0" applyFont="1" applyBorder="1" applyProtection="1">
      <protection locked="0"/>
    </xf>
    <xf numFmtId="0" fontId="28" fillId="0" borderId="4" xfId="0" applyFont="1" applyBorder="1" applyAlignment="1" applyProtection="1">
      <alignment horizontal="center"/>
      <protection locked="0"/>
    </xf>
    <xf numFmtId="0" fontId="29" fillId="0" borderId="7" xfId="0" applyFont="1" applyBorder="1" applyProtection="1">
      <protection locked="0"/>
    </xf>
    <xf numFmtId="164" fontId="0" fillId="0" borderId="0" xfId="0" applyNumberFormat="1" applyProtection="1">
      <protection locked="0"/>
    </xf>
    <xf numFmtId="43" fontId="0" fillId="0" borderId="0" xfId="1" applyFont="1" applyProtection="1">
      <protection locked="0"/>
    </xf>
    <xf numFmtId="0" fontId="10" fillId="0" borderId="0" xfId="0" applyFont="1" applyProtection="1">
      <protection locked="0"/>
    </xf>
    <xf numFmtId="0" fontId="28" fillId="0" borderId="7" xfId="0" applyFont="1" applyBorder="1" applyAlignment="1" applyProtection="1">
      <alignment vertical="center"/>
      <protection locked="0"/>
    </xf>
    <xf numFmtId="164" fontId="28" fillId="0" borderId="7" xfId="0" applyNumberFormat="1" applyFont="1" applyBorder="1" applyAlignment="1" applyProtection="1">
      <alignment vertical="center"/>
      <protection locked="0"/>
    </xf>
    <xf numFmtId="0" fontId="0" fillId="0" borderId="0" xfId="0" applyAlignment="1" applyProtection="1">
      <alignment horizontal="left"/>
      <protection locked="0"/>
    </xf>
    <xf numFmtId="0" fontId="0" fillId="0" borderId="7" xfId="0" applyBorder="1" applyProtection="1">
      <protection locked="0"/>
    </xf>
    <xf numFmtId="0" fontId="5" fillId="0" borderId="7" xfId="0" applyFont="1" applyBorder="1" applyAlignment="1" applyProtection="1">
      <alignment horizontal="center"/>
      <protection locked="0"/>
    </xf>
    <xf numFmtId="0" fontId="5" fillId="0" borderId="7" xfId="0" applyFont="1" applyBorder="1" applyProtection="1">
      <protection locked="0"/>
    </xf>
    <xf numFmtId="0" fontId="5" fillId="3" borderId="7" xfId="0" applyFont="1" applyFill="1" applyBorder="1" applyAlignment="1" applyProtection="1">
      <alignment vertical="center"/>
      <protection locked="0"/>
    </xf>
    <xf numFmtId="0" fontId="13" fillId="3" borderId="7" xfId="0" applyFont="1" applyFill="1" applyBorder="1" applyAlignment="1" applyProtection="1">
      <alignment vertical="center"/>
      <protection locked="0"/>
    </xf>
    <xf numFmtId="164" fontId="5" fillId="3" borderId="7" xfId="0" applyNumberFormat="1" applyFont="1" applyFill="1" applyBorder="1" applyAlignment="1" applyProtection="1">
      <alignment vertical="center"/>
      <protection locked="0"/>
    </xf>
    <xf numFmtId="0" fontId="5" fillId="0" borderId="22" xfId="0" applyFont="1" applyBorder="1" applyAlignment="1" applyProtection="1">
      <alignment horizontal="center"/>
      <protection locked="0"/>
    </xf>
    <xf numFmtId="0" fontId="5" fillId="0" borderId="1" xfId="0" applyFont="1" applyBorder="1" applyProtection="1">
      <protection locked="0"/>
    </xf>
    <xf numFmtId="0" fontId="5" fillId="3" borderId="1" xfId="0" applyFont="1" applyFill="1" applyBorder="1" applyAlignment="1" applyProtection="1">
      <alignment vertical="center"/>
      <protection locked="0"/>
    </xf>
    <xf numFmtId="0" fontId="13" fillId="3" borderId="1" xfId="0" applyFont="1" applyFill="1" applyBorder="1" applyAlignment="1" applyProtection="1">
      <alignment vertical="center"/>
      <protection locked="0"/>
    </xf>
    <xf numFmtId="164" fontId="5" fillId="3" borderId="1" xfId="0" applyNumberFormat="1" applyFont="1" applyFill="1" applyBorder="1" applyAlignment="1" applyProtection="1">
      <alignment vertical="center"/>
      <protection locked="0"/>
    </xf>
    <xf numFmtId="0" fontId="4" fillId="0" borderId="11" xfId="0" applyFont="1" applyBorder="1" applyAlignment="1" applyProtection="1">
      <alignment horizontal="center"/>
      <protection locked="0"/>
    </xf>
    <xf numFmtId="0" fontId="4" fillId="3" borderId="12" xfId="0" applyFont="1" applyFill="1" applyBorder="1" applyAlignment="1" applyProtection="1">
      <alignment horizontal="center"/>
      <protection locked="0"/>
    </xf>
    <xf numFmtId="43" fontId="0" fillId="3" borderId="12" xfId="1" applyFont="1" applyFill="1" applyBorder="1" applyProtection="1">
      <protection locked="0"/>
    </xf>
    <xf numFmtId="43" fontId="4" fillId="3" borderId="12" xfId="1" applyFont="1" applyFill="1" applyBorder="1" applyProtection="1">
      <protection locked="0"/>
    </xf>
    <xf numFmtId="0" fontId="0" fillId="0" borderId="12" xfId="0" applyBorder="1" applyProtection="1">
      <protection locked="0"/>
    </xf>
    <xf numFmtId="0" fontId="0" fillId="3" borderId="12" xfId="0" applyFill="1" applyBorder="1" applyProtection="1">
      <protection locked="0"/>
    </xf>
    <xf numFmtId="0" fontId="4" fillId="0" borderId="0" xfId="0" applyFont="1" applyAlignment="1" applyProtection="1">
      <alignment horizontal="center"/>
      <protection locked="0"/>
    </xf>
    <xf numFmtId="43" fontId="4" fillId="0" borderId="0" xfId="1" applyFont="1" applyProtection="1">
      <protection locked="0"/>
    </xf>
    <xf numFmtId="0" fontId="9" fillId="0" borderId="0" xfId="0" applyFont="1" applyProtection="1">
      <protection locked="0"/>
    </xf>
    <xf numFmtId="0" fontId="9" fillId="0" borderId="7" xfId="0" applyFont="1" applyBorder="1" applyAlignment="1" applyProtection="1">
      <alignment horizontal="center"/>
      <protection locked="0"/>
    </xf>
    <xf numFmtId="0" fontId="12" fillId="6" borderId="7" xfId="0" applyFont="1" applyFill="1" applyBorder="1" applyAlignment="1" applyProtection="1">
      <alignment horizontal="center"/>
      <protection locked="0"/>
    </xf>
    <xf numFmtId="2" fontId="28" fillId="0" borderId="7" xfId="0" applyNumberFormat="1" applyFont="1" applyBorder="1" applyProtection="1">
      <protection locked="0"/>
    </xf>
    <xf numFmtId="8" fontId="0" fillId="0" borderId="0" xfId="0" applyNumberFormat="1" applyAlignment="1" applyProtection="1">
      <alignment horizontal="center"/>
      <protection locked="0"/>
    </xf>
    <xf numFmtId="0" fontId="4" fillId="0" borderId="7" xfId="0" applyFont="1" applyBorder="1" applyProtection="1">
      <protection locked="0"/>
    </xf>
    <xf numFmtId="0" fontId="4" fillId="3" borderId="7" xfId="0" applyFont="1" applyFill="1" applyBorder="1" applyProtection="1">
      <protection locked="0"/>
    </xf>
    <xf numFmtId="2" fontId="4" fillId="3" borderId="7" xfId="0" applyNumberFormat="1" applyFont="1" applyFill="1" applyBorder="1" applyProtection="1">
      <protection locked="0"/>
    </xf>
    <xf numFmtId="0" fontId="6" fillId="0" borderId="7" xfId="0" applyFont="1" applyBorder="1" applyAlignment="1" applyProtection="1">
      <alignment horizontal="left" vertical="center"/>
      <protection locked="0"/>
    </xf>
    <xf numFmtId="166" fontId="0" fillId="0" borderId="7" xfId="1"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6" fillId="0" borderId="7" xfId="0" applyFont="1" applyBorder="1" applyProtection="1">
      <protection locked="0"/>
    </xf>
    <xf numFmtId="166" fontId="4" fillId="8" borderId="7" xfId="1" applyNumberFormat="1" applyFont="1" applyFill="1" applyBorder="1" applyAlignment="1" applyProtection="1">
      <alignment horizontal="center"/>
      <protection locked="0"/>
    </xf>
    <xf numFmtId="166" fontId="4" fillId="8" borderId="7" xfId="0" applyNumberFormat="1" applyFont="1" applyFill="1" applyBorder="1" applyAlignment="1" applyProtection="1">
      <alignment horizontal="center"/>
      <protection locked="0"/>
    </xf>
    <xf numFmtId="0" fontId="0" fillId="3" borderId="7" xfId="0" applyFill="1" applyBorder="1" applyProtection="1">
      <protection locked="0"/>
    </xf>
    <xf numFmtId="10" fontId="0" fillId="0" borderId="7" xfId="3" applyNumberFormat="1" applyFont="1" applyBorder="1" applyAlignment="1" applyProtection="1">
      <alignment horizontal="center"/>
      <protection locked="0"/>
    </xf>
    <xf numFmtId="10" fontId="4" fillId="8" borderId="7" xfId="3" applyNumberFormat="1" applyFont="1" applyFill="1" applyBorder="1" applyAlignment="1" applyProtection="1">
      <alignment horizont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protection locked="0"/>
    </xf>
    <xf numFmtId="0" fontId="11" fillId="0" borderId="0" xfId="0" applyFont="1" applyAlignment="1" applyProtection="1">
      <alignment horizontal="center" vertical="center"/>
      <protection locked="0"/>
    </xf>
    <xf numFmtId="43" fontId="28" fillId="0" borderId="7" xfId="1" applyFont="1" applyBorder="1" applyProtection="1">
      <protection locked="0"/>
    </xf>
    <xf numFmtId="165" fontId="28" fillId="0" borderId="7" xfId="0" applyNumberFormat="1" applyFont="1" applyBorder="1" applyProtection="1">
      <protection locked="0"/>
    </xf>
    <xf numFmtId="0" fontId="33" fillId="0" borderId="0" xfId="0" applyFont="1" applyAlignment="1" applyProtection="1">
      <alignment horizontal="center" vertical="center"/>
      <protection locked="0"/>
    </xf>
    <xf numFmtId="43" fontId="35" fillId="0" borderId="7" xfId="1" applyFont="1" applyBorder="1" applyProtection="1">
      <protection locked="0"/>
    </xf>
    <xf numFmtId="0" fontId="21" fillId="3" borderId="7" xfId="0" applyFont="1" applyFill="1" applyBorder="1" applyProtection="1">
      <protection locked="0"/>
    </xf>
    <xf numFmtId="0" fontId="21" fillId="3" borderId="7" xfId="0" applyFont="1" applyFill="1" applyBorder="1" applyAlignment="1" applyProtection="1">
      <alignment wrapText="1"/>
      <protection locked="0"/>
    </xf>
    <xf numFmtId="43" fontId="5" fillId="0" borderId="7" xfId="1" applyFont="1" applyBorder="1" applyProtection="1">
      <protection locked="0"/>
    </xf>
    <xf numFmtId="43" fontId="4" fillId="0" borderId="7" xfId="1" applyFont="1" applyBorder="1" applyProtection="1">
      <protection locked="0"/>
    </xf>
    <xf numFmtId="0" fontId="2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protection locked="0"/>
    </xf>
    <xf numFmtId="0" fontId="12"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center" wrapText="1"/>
      <protection locked="0"/>
    </xf>
    <xf numFmtId="165" fontId="0" fillId="11" borderId="7" xfId="0" applyNumberFormat="1" applyFill="1" applyBorder="1" applyProtection="1">
      <protection locked="0"/>
    </xf>
    <xf numFmtId="167" fontId="0" fillId="11" borderId="7" xfId="0" applyNumberFormat="1" applyFill="1" applyBorder="1" applyAlignment="1" applyProtection="1">
      <alignment horizontal="center"/>
      <protection locked="0"/>
    </xf>
    <xf numFmtId="167" fontId="4" fillId="0" borderId="7" xfId="0" applyNumberFormat="1" applyFont="1" applyBorder="1" applyAlignment="1" applyProtection="1">
      <alignment horizontal="center"/>
      <protection locked="0"/>
    </xf>
    <xf numFmtId="0" fontId="4" fillId="3" borderId="7" xfId="0" applyFont="1" applyFill="1" applyBorder="1" applyAlignment="1" applyProtection="1">
      <alignment horizontal="center"/>
      <protection locked="0"/>
    </xf>
    <xf numFmtId="165" fontId="4" fillId="3" borderId="7" xfId="0" applyNumberFormat="1" applyFont="1" applyFill="1" applyBorder="1" applyProtection="1">
      <protection locked="0"/>
    </xf>
    <xf numFmtId="167" fontId="4" fillId="0" borderId="0" xfId="0" applyNumberFormat="1" applyFont="1" applyAlignment="1" applyProtection="1">
      <alignment horizontal="center"/>
      <protection locked="0"/>
    </xf>
    <xf numFmtId="165" fontId="4" fillId="0" borderId="0" xfId="0" applyNumberFormat="1" applyFont="1" applyProtection="1">
      <protection locked="0"/>
    </xf>
    <xf numFmtId="165" fontId="0" fillId="0" borderId="0" xfId="0" applyNumberFormat="1" applyProtection="1">
      <protection locked="0"/>
    </xf>
    <xf numFmtId="0" fontId="27"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3" fillId="0" borderId="0" xfId="0" applyFont="1"/>
    <xf numFmtId="0" fontId="4" fillId="0" borderId="0" xfId="0" applyFont="1"/>
    <xf numFmtId="0" fontId="5" fillId="0" borderId="0" xfId="0" applyFont="1"/>
    <xf numFmtId="0" fontId="6" fillId="0" borderId="0" xfId="0" applyFont="1"/>
    <xf numFmtId="0" fontId="4" fillId="2" borderId="1" xfId="0" applyFont="1" applyFill="1" applyBorder="1" applyAlignment="1">
      <alignment horizontal="center" vertical="center" wrapText="1"/>
    </xf>
    <xf numFmtId="0" fontId="0" fillId="0" borderId="0" xfId="0" applyAlignment="1">
      <alignment horizontal="center" vertical="center" wrapText="1"/>
    </xf>
    <xf numFmtId="0" fontId="4" fillId="2" borderId="4" xfId="0" applyFont="1" applyFill="1" applyBorder="1" applyAlignment="1">
      <alignment horizontal="center" vertical="center" wrapText="1"/>
    </xf>
    <xf numFmtId="0" fontId="7" fillId="0" borderId="7" xfId="0" applyFont="1" applyBorder="1"/>
    <xf numFmtId="0" fontId="7" fillId="0" borderId="4" xfId="0" applyFont="1" applyBorder="1" applyAlignment="1">
      <alignment horizontal="center"/>
    </xf>
    <xf numFmtId="0" fontId="8" fillId="0" borderId="7" xfId="0" applyFont="1" applyBorder="1"/>
    <xf numFmtId="43" fontId="0" fillId="0" borderId="0" xfId="1" applyFont="1" applyProtection="1"/>
    <xf numFmtId="0" fontId="32" fillId="3" borderId="13" xfId="0" applyFont="1" applyFill="1" applyBorder="1" applyAlignment="1">
      <alignment horizontal="center" vertical="center"/>
    </xf>
    <xf numFmtId="8" fontId="4" fillId="0" borderId="21" xfId="0" applyNumberFormat="1" applyFont="1" applyBorder="1" applyAlignment="1">
      <alignment horizontal="center" vertical="center"/>
    </xf>
    <xf numFmtId="0" fontId="30" fillId="0" borderId="7" xfId="0" applyFont="1" applyBorder="1"/>
    <xf numFmtId="0" fontId="31" fillId="0" borderId="7" xfId="0" applyFont="1" applyBorder="1"/>
    <xf numFmtId="0" fontId="30" fillId="0" borderId="7" xfId="0" applyFont="1" applyBorder="1" applyAlignment="1">
      <alignment vertical="center"/>
    </xf>
    <xf numFmtId="2" fontId="30" fillId="0" borderId="7" xfId="0" applyNumberFormat="1" applyFont="1" applyBorder="1" applyAlignment="1">
      <alignment vertical="center"/>
    </xf>
    <xf numFmtId="164" fontId="30" fillId="0" borderId="7" xfId="0" applyNumberFormat="1" applyFont="1" applyBorder="1" applyAlignment="1">
      <alignment vertical="center"/>
    </xf>
    <xf numFmtId="165" fontId="30" fillId="0" borderId="7" xfId="1" applyNumberFormat="1" applyFont="1" applyBorder="1" applyAlignment="1" applyProtection="1">
      <alignment vertical="center"/>
    </xf>
    <xf numFmtId="0" fontId="5" fillId="0" borderId="7" xfId="0" applyFont="1" applyBorder="1" applyAlignment="1">
      <alignment vertical="center"/>
    </xf>
    <xf numFmtId="0" fontId="5" fillId="3" borderId="1" xfId="0" applyFont="1" applyFill="1" applyBorder="1" applyAlignment="1">
      <alignment vertical="center"/>
    </xf>
    <xf numFmtId="166" fontId="4" fillId="0" borderId="12" xfId="1" applyNumberFormat="1" applyFont="1" applyBorder="1" applyProtection="1"/>
    <xf numFmtId="0" fontId="5" fillId="0" borderId="1" xfId="0" applyFont="1" applyBorder="1" applyAlignment="1">
      <alignment vertical="center"/>
    </xf>
    <xf numFmtId="165" fontId="5" fillId="0" borderId="7" xfId="1" applyNumberFormat="1" applyFont="1" applyBorder="1" applyAlignment="1" applyProtection="1">
      <alignment vertical="center"/>
    </xf>
    <xf numFmtId="165" fontId="5" fillId="0" borderId="1" xfId="1" applyNumberFormat="1" applyFont="1" applyBorder="1" applyAlignment="1" applyProtection="1">
      <alignment vertical="center"/>
    </xf>
    <xf numFmtId="165" fontId="4" fillId="0" borderId="13" xfId="1" applyNumberFormat="1" applyFont="1" applyBorder="1" applyProtection="1"/>
    <xf numFmtId="0" fontId="12" fillId="4"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43" fontId="4" fillId="4" borderId="7" xfId="1" applyFont="1" applyFill="1" applyBorder="1" applyAlignment="1" applyProtection="1">
      <alignment horizontal="center" vertical="center" wrapText="1"/>
    </xf>
    <xf numFmtId="0" fontId="33" fillId="0" borderId="7" xfId="0" applyFont="1" applyBorder="1" applyAlignment="1">
      <alignment horizontal="center" vertical="center"/>
    </xf>
    <xf numFmtId="2" fontId="7" fillId="0" borderId="7" xfId="0" applyNumberFormat="1" applyFont="1" applyBorder="1"/>
    <xf numFmtId="44" fontId="7" fillId="0" borderId="7" xfId="2" applyFont="1" applyBorder="1" applyProtection="1"/>
    <xf numFmtId="44" fontId="4" fillId="0" borderId="7" xfId="2" applyFont="1" applyBorder="1" applyProtection="1"/>
    <xf numFmtId="2" fontId="17" fillId="0" borderId="7" xfId="0" applyNumberFormat="1" applyFont="1" applyBorder="1"/>
    <xf numFmtId="0" fontId="4" fillId="0" borderId="7" xfId="0" applyFont="1" applyBorder="1"/>
    <xf numFmtId="0" fontId="4" fillId="3" borderId="7" xfId="0" applyFont="1" applyFill="1" applyBorder="1" applyAlignment="1">
      <alignment horizontal="center" vertical="center"/>
    </xf>
    <xf numFmtId="0" fontId="4" fillId="0" borderId="7" xfId="0" applyFont="1" applyBorder="1" applyAlignment="1">
      <alignment horizontal="center" vertical="center"/>
    </xf>
    <xf numFmtId="165" fontId="4" fillId="0" borderId="7" xfId="0" applyNumberFormat="1" applyFont="1" applyBorder="1" applyAlignment="1">
      <alignment horizontal="center" vertical="center"/>
    </xf>
    <xf numFmtId="0" fontId="12" fillId="7"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43" fontId="4" fillId="7" borderId="7" xfId="1" applyFont="1" applyFill="1" applyBorder="1" applyAlignment="1" applyProtection="1">
      <alignment horizontal="center" vertical="center" wrapText="1"/>
    </xf>
    <xf numFmtId="0" fontId="4" fillId="0" borderId="0" xfId="0" applyFont="1" applyAlignment="1">
      <alignment horizontal="center" vertical="center" wrapText="1"/>
    </xf>
    <xf numFmtId="0" fontId="20" fillId="0" borderId="0" xfId="0" applyFont="1" applyAlignment="1">
      <alignment vertical="top"/>
    </xf>
    <xf numFmtId="0" fontId="15" fillId="0" borderId="0" xfId="0" applyFont="1" applyAlignment="1">
      <alignment horizontal="left" vertical="center" wrapText="1"/>
    </xf>
    <xf numFmtId="0" fontId="0" fillId="0" borderId="0" xfId="0" applyAlignment="1">
      <alignment horizontal="left" vertical="center" wrapText="1"/>
    </xf>
    <xf numFmtId="0" fontId="15" fillId="0" borderId="24" xfId="0" applyFont="1" applyBorder="1" applyAlignment="1">
      <alignment horizontal="left" vertical="center" wrapText="1"/>
    </xf>
    <xf numFmtId="0" fontId="0" fillId="0" borderId="24" xfId="0" applyBorder="1" applyAlignment="1">
      <alignment horizontal="left" vertical="center" wrapText="1"/>
    </xf>
    <xf numFmtId="0" fontId="4" fillId="9" borderId="7" xfId="0" applyFont="1" applyFill="1" applyBorder="1" applyAlignment="1">
      <alignment horizontal="center" vertical="center" wrapText="1"/>
    </xf>
    <xf numFmtId="0" fontId="12" fillId="9" borderId="7" xfId="0" applyFont="1" applyFill="1" applyBorder="1" applyAlignment="1">
      <alignment horizontal="center" vertical="center" wrapText="1"/>
    </xf>
    <xf numFmtId="43" fontId="7" fillId="0" borderId="7" xfId="1" applyFont="1" applyBorder="1" applyProtection="1"/>
    <xf numFmtId="165" fontId="7" fillId="0" borderId="7" xfId="0" applyNumberFormat="1" applyFont="1" applyBorder="1"/>
    <xf numFmtId="0" fontId="4" fillId="0" borderId="7" xfId="0" applyFont="1" applyBorder="1" applyAlignment="1" applyProtection="1">
      <alignment horizontal="center"/>
      <protection locked="0"/>
    </xf>
    <xf numFmtId="2" fontId="29" fillId="0" borderId="7" xfId="0" applyNumberFormat="1" applyFont="1" applyBorder="1" applyProtection="1">
      <protection locked="0"/>
    </xf>
    <xf numFmtId="0" fontId="36" fillId="0" borderId="0" xfId="0" applyFont="1" applyProtection="1">
      <protection locked="0"/>
    </xf>
    <xf numFmtId="0" fontId="37" fillId="0" borderId="0" xfId="0" applyFont="1" applyProtection="1">
      <protection locked="0"/>
    </xf>
    <xf numFmtId="0" fontId="26" fillId="0" borderId="0" xfId="0" applyFont="1" applyProtection="1">
      <protection locked="0"/>
    </xf>
    <xf numFmtId="0" fontId="36" fillId="0" borderId="0" xfId="0" applyFont="1" applyAlignment="1" applyProtection="1">
      <alignment horizontal="left"/>
      <protection locked="0"/>
    </xf>
    <xf numFmtId="0" fontId="26"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6" fillId="0" borderId="0" xfId="0" applyFont="1" applyAlignment="1" applyProtection="1">
      <alignment horizontal="left" vertical="center"/>
      <protection locked="0"/>
    </xf>
    <xf numFmtId="167" fontId="0" fillId="10" borderId="7" xfId="0" applyNumberFormat="1" applyFill="1" applyBorder="1" applyAlignment="1">
      <alignment horizontal="center"/>
    </xf>
    <xf numFmtId="165" fontId="0" fillId="10" borderId="7" xfId="0" applyNumberFormat="1" applyFill="1" applyBorder="1"/>
    <xf numFmtId="165" fontId="4" fillId="0" borderId="7" xfId="0" applyNumberFormat="1" applyFont="1" applyBorder="1"/>
    <xf numFmtId="49" fontId="26" fillId="0" borderId="0" xfId="0" applyNumberFormat="1" applyFont="1" applyProtection="1">
      <protection locked="0"/>
    </xf>
    <xf numFmtId="0" fontId="15" fillId="0" borderId="7" xfId="0" applyFont="1" applyBorder="1" applyProtection="1">
      <protection locked="0"/>
    </xf>
    <xf numFmtId="165" fontId="5" fillId="0" borderId="7" xfId="0" applyNumberFormat="1" applyFont="1" applyBorder="1"/>
    <xf numFmtId="0" fontId="9" fillId="0" borderId="7" xfId="0" applyFont="1" applyBorder="1" applyAlignment="1" applyProtection="1">
      <alignment horizontal="center" vertical="center"/>
      <protection locked="0"/>
    </xf>
    <xf numFmtId="0" fontId="9" fillId="0" borderId="7" xfId="0" applyFont="1" applyBorder="1" applyAlignment="1" applyProtection="1">
      <alignment vertical="center"/>
      <protection locked="0"/>
    </xf>
    <xf numFmtId="10" fontId="9" fillId="0" borderId="7" xfId="3" applyNumberFormat="1" applyFont="1" applyBorder="1" applyProtection="1">
      <protection locked="0"/>
    </xf>
    <xf numFmtId="10" fontId="0" fillId="0" borderId="7" xfId="3" applyNumberFormat="1" applyFont="1" applyBorder="1" applyProtection="1">
      <protection locked="0"/>
    </xf>
    <xf numFmtId="0" fontId="9" fillId="0" borderId="0" xfId="0" applyFont="1"/>
    <xf numFmtId="0" fontId="12" fillId="4" borderId="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9" fillId="0" borderId="7" xfId="0" applyFont="1" applyBorder="1" applyAlignment="1">
      <alignment vertical="center"/>
    </xf>
    <xf numFmtId="0" fontId="12" fillId="6" borderId="7" xfId="0" applyFont="1" applyFill="1" applyBorder="1" applyAlignment="1">
      <alignment horizontal="center"/>
    </xf>
    <xf numFmtId="0" fontId="9" fillId="5" borderId="7" xfId="0" applyFont="1" applyFill="1" applyBorder="1"/>
    <xf numFmtId="0" fontId="0" fillId="12" borderId="7" xfId="0" applyFill="1" applyBorder="1"/>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36" fillId="0" borderId="0" xfId="0" applyFont="1" applyAlignment="1" applyProtection="1">
      <alignment horizontal="center" vertical="center"/>
      <protection locked="0"/>
    </xf>
    <xf numFmtId="0" fontId="33" fillId="0" borderId="1" xfId="0" applyFont="1" applyBorder="1" applyAlignment="1">
      <alignment horizontal="center" vertical="center"/>
    </xf>
    <xf numFmtId="0" fontId="33" fillId="0" borderId="36" xfId="0" applyFont="1" applyBorder="1" applyAlignment="1">
      <alignment horizontal="center" vertical="center"/>
    </xf>
    <xf numFmtId="0" fontId="33" fillId="0" borderId="4" xfId="0" applyFont="1" applyBorder="1" applyAlignment="1">
      <alignment horizontal="center" vertical="center"/>
    </xf>
    <xf numFmtId="0" fontId="9" fillId="5" borderId="25" xfId="0" applyFont="1" applyFill="1" applyBorder="1" applyAlignment="1">
      <alignment vertical="top"/>
    </xf>
    <xf numFmtId="0" fontId="9" fillId="5" borderId="28" xfId="0" applyFont="1" applyFill="1" applyBorder="1" applyAlignment="1">
      <alignment vertical="top"/>
    </xf>
    <xf numFmtId="0" fontId="9" fillId="5" borderId="26" xfId="0" applyFont="1" applyFill="1" applyBorder="1" applyAlignment="1">
      <alignment vertical="top"/>
    </xf>
    <xf numFmtId="0" fontId="9" fillId="5" borderId="25" xfId="0" applyFont="1" applyFill="1" applyBorder="1" applyAlignment="1">
      <alignment horizontal="left" vertical="center"/>
    </xf>
    <xf numFmtId="0" fontId="9" fillId="5" borderId="28" xfId="0" applyFont="1" applyFill="1" applyBorder="1" applyAlignment="1">
      <alignment horizontal="left" vertical="center"/>
    </xf>
    <xf numFmtId="0" fontId="9" fillId="5" borderId="26" xfId="0" applyFont="1" applyFill="1" applyBorder="1" applyAlignment="1">
      <alignment horizontal="left" vertical="center"/>
    </xf>
    <xf numFmtId="0" fontId="1" fillId="12" borderId="25" xfId="0" applyFont="1" applyFill="1" applyBorder="1" applyAlignment="1">
      <alignment horizontal="left"/>
    </xf>
    <xf numFmtId="0" fontId="1" fillId="12" borderId="28" xfId="0" applyFont="1" applyFill="1" applyBorder="1" applyAlignment="1">
      <alignment horizontal="left"/>
    </xf>
    <xf numFmtId="0" fontId="1" fillId="12" borderId="26" xfId="0" applyFont="1" applyFill="1" applyBorder="1" applyAlignment="1">
      <alignment horizontal="left"/>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25"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32" fillId="0" borderId="8" xfId="0" applyFont="1" applyBorder="1" applyAlignment="1">
      <alignment horizontal="center"/>
    </xf>
    <xf numFmtId="0" fontId="32" fillId="0" borderId="9" xfId="0" applyFont="1" applyBorder="1" applyAlignment="1">
      <alignment horizontal="center"/>
    </xf>
    <xf numFmtId="0" fontId="29" fillId="0" borderId="10" xfId="0" applyFont="1" applyBorder="1"/>
    <xf numFmtId="0" fontId="4" fillId="3" borderId="11" xfId="0" applyFont="1" applyFill="1" applyBorder="1" applyAlignment="1">
      <alignment horizontal="center" vertical="center"/>
    </xf>
    <xf numFmtId="0" fontId="0" fillId="0" borderId="12" xfId="0" applyBorder="1"/>
    <xf numFmtId="0" fontId="4" fillId="0" borderId="14" xfId="0" applyFont="1" applyBorder="1" applyAlignment="1">
      <alignment horizontal="center" vertical="center"/>
    </xf>
    <xf numFmtId="0" fontId="0" fillId="0" borderId="15" xfId="0" applyBorder="1"/>
    <xf numFmtId="164" fontId="4" fillId="0" borderId="16" xfId="0" applyNumberFormat="1" applyFont="1" applyBorder="1" applyAlignment="1">
      <alignment horizontal="center" vertical="center"/>
    </xf>
    <xf numFmtId="164" fontId="4" fillId="0" borderId="18" xfId="0" applyNumberFormat="1" applyFont="1" applyBorder="1" applyAlignment="1">
      <alignment horizontal="center" vertical="center"/>
    </xf>
    <xf numFmtId="0" fontId="4" fillId="0" borderId="17" xfId="0" applyFont="1" applyBorder="1" applyAlignment="1">
      <alignment horizontal="center" vertical="center"/>
    </xf>
    <xf numFmtId="0" fontId="0" fillId="0" borderId="7" xfId="0" applyBorder="1"/>
    <xf numFmtId="0" fontId="4" fillId="0" borderId="19" xfId="0" applyFont="1" applyBorder="1" applyAlignment="1">
      <alignment horizontal="center" vertical="center" wrapText="1"/>
    </xf>
    <xf numFmtId="0" fontId="0" fillId="0" borderId="20" xfId="0" applyBorder="1"/>
    <xf numFmtId="0" fontId="28" fillId="0" borderId="0" xfId="0" applyFont="1" applyAlignment="1">
      <alignment horizontal="center" vertical="center"/>
    </xf>
    <xf numFmtId="0" fontId="29" fillId="0" borderId="0" xfId="0" applyFont="1" applyAlignment="1">
      <alignment horizontal="center" vertical="center"/>
    </xf>
    <xf numFmtId="0" fontId="6" fillId="0" borderId="0" xfId="0" applyFont="1" applyAlignment="1">
      <alignment vertical="center" wrapText="1"/>
    </xf>
    <xf numFmtId="0" fontId="0" fillId="0" borderId="0" xfId="0"/>
    <xf numFmtId="0" fontId="12" fillId="4" borderId="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2" fillId="4" borderId="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6" xfId="0" applyFont="1" applyFill="1" applyBorder="1" applyAlignment="1">
      <alignment horizontal="center" vertical="center"/>
    </xf>
    <xf numFmtId="0" fontId="9" fillId="0" borderId="1" xfId="0" applyFont="1" applyBorder="1" applyAlignment="1">
      <alignment vertical="center"/>
    </xf>
    <xf numFmtId="0" fontId="9" fillId="0" borderId="4" xfId="0" applyFont="1" applyBorder="1" applyAlignment="1">
      <alignmen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9" fillId="0" borderId="27" xfId="0" applyFont="1" applyBorder="1" applyProtection="1">
      <protection locked="0"/>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33" fillId="0" borderId="7" xfId="0" applyFont="1" applyBorder="1" applyAlignment="1">
      <alignment horizontal="center" vertical="center"/>
    </xf>
    <xf numFmtId="0" fontId="16" fillId="0" borderId="25"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36" fillId="0" borderId="0" xfId="0" applyFont="1" applyAlignment="1" applyProtection="1">
      <alignment horizontal="center"/>
      <protection locked="0"/>
    </xf>
    <xf numFmtId="0" fontId="32" fillId="0" borderId="29" xfId="0" applyFont="1" applyBorder="1" applyAlignment="1">
      <alignment horizontal="center"/>
    </xf>
    <xf numFmtId="0" fontId="29" fillId="0" borderId="30" xfId="0" applyFont="1" applyBorder="1" applyAlignment="1">
      <alignment horizontal="center"/>
    </xf>
    <xf numFmtId="0" fontId="4" fillId="7" borderId="7" xfId="0" applyFont="1" applyFill="1" applyBorder="1" applyAlignment="1" applyProtection="1">
      <alignment horizontal="center" vertical="center"/>
      <protection locked="0"/>
    </xf>
    <xf numFmtId="0" fontId="12" fillId="7" borderId="7" xfId="0"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36" fillId="0" borderId="0" xfId="0" applyFont="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0" fillId="3" borderId="7" xfId="0" applyFill="1" applyBorder="1" applyAlignment="1" applyProtection="1">
      <alignment horizontal="left" vertical="top"/>
      <protection locked="0"/>
    </xf>
    <xf numFmtId="0" fontId="4" fillId="0" borderId="7" xfId="0" applyFont="1" applyBorder="1" applyAlignment="1" applyProtection="1">
      <alignment horizontal="left" vertical="top" wrapText="1"/>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pplyProtection="1">
      <alignment horizontal="center" vertical="center"/>
      <protection locked="0"/>
    </xf>
    <xf numFmtId="0" fontId="26" fillId="0" borderId="0" xfId="0" applyFont="1" applyAlignment="1" applyProtection="1">
      <alignment horizontal="left" vertical="center"/>
      <protection locked="0"/>
    </xf>
    <xf numFmtId="0" fontId="9" fillId="0" borderId="0" xfId="0" applyFont="1" applyProtection="1">
      <protection locked="0"/>
    </xf>
    <xf numFmtId="0" fontId="23" fillId="0" borderId="8" xfId="0" applyFont="1" applyBorder="1" applyAlignment="1" applyProtection="1">
      <alignment vertical="top"/>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0" xfId="0" applyProtection="1">
      <protection locked="0"/>
    </xf>
    <xf numFmtId="0" fontId="0" fillId="0" borderId="32" xfId="0" applyBorder="1" applyProtection="1">
      <protection locked="0"/>
    </xf>
    <xf numFmtId="0" fontId="0" fillId="0" borderId="33" xfId="0" applyBorder="1" applyProtection="1">
      <protection locked="0"/>
    </xf>
    <xf numFmtId="0" fontId="0" fillId="0" borderId="34" xfId="0" applyBorder="1" applyProtection="1">
      <protection locked="0"/>
    </xf>
    <xf numFmtId="0" fontId="0" fillId="0" borderId="35" xfId="0" applyBorder="1" applyProtection="1">
      <protection locked="0"/>
    </xf>
    <xf numFmtId="44" fontId="29" fillId="0" borderId="7" xfId="2" applyFont="1" applyBorder="1" applyProtection="1">
      <protection locked="0"/>
    </xf>
    <xf numFmtId="2" fontId="28" fillId="0" borderId="7" xfId="0" applyNumberFormat="1" applyFont="1" applyBorder="1" applyAlignment="1" applyProtection="1">
      <alignment vertical="center"/>
      <protection locked="0"/>
    </xf>
    <xf numFmtId="165" fontId="15" fillId="0" borderId="7" xfId="1" applyNumberFormat="1" applyFont="1" applyBorder="1" applyAlignment="1" applyProtection="1">
      <alignment vertical="center"/>
      <protection locked="0"/>
    </xf>
  </cellXfs>
  <cellStyles count="4">
    <cellStyle name="Milliers" xfId="1" builtinId="3"/>
    <cellStyle name="Monétaire" xfId="2" builtinId="4"/>
    <cellStyle name="Normal" xfId="0" builtinId="0"/>
    <cellStyle name="Pourcentage" xfId="3" builtinId="5"/>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733425</xdr:colOff>
      <xdr:row>0</xdr:row>
      <xdr:rowOff>76200</xdr:rowOff>
    </xdr:from>
    <xdr:to>
      <xdr:col>8</xdr:col>
      <xdr:colOff>590549</xdr:colOff>
      <xdr:row>2</xdr:row>
      <xdr:rowOff>107949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xdr:blipFill>
      <xdr:spPr bwMode="auto">
        <a:xfrm>
          <a:off x="4895850" y="76200"/>
          <a:ext cx="42100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485775</xdr:colOff>
      <xdr:row>0</xdr:row>
      <xdr:rowOff>57150</xdr:rowOff>
    </xdr:from>
    <xdr:to>
      <xdr:col>8</xdr:col>
      <xdr:colOff>933450</xdr:colOff>
      <xdr:row>3</xdr:row>
      <xdr:rowOff>139700</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4581525" y="57150"/>
          <a:ext cx="4467225"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276224</xdr:colOff>
      <xdr:row>0</xdr:row>
      <xdr:rowOff>28575</xdr:rowOff>
    </xdr:from>
    <xdr:to>
      <xdr:col>6</xdr:col>
      <xdr:colOff>1504950</xdr:colOff>
      <xdr:row>1</xdr:row>
      <xdr:rowOff>323214</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xdr:blipFill>
      <xdr:spPr bwMode="auto">
        <a:xfrm>
          <a:off x="4381500" y="28575"/>
          <a:ext cx="3314700" cy="6438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1431924</xdr:colOff>
      <xdr:row>0</xdr:row>
      <xdr:rowOff>60324</xdr:rowOff>
    </xdr:from>
    <xdr:to>
      <xdr:col>5</xdr:col>
      <xdr:colOff>1905</xdr:colOff>
      <xdr:row>0</xdr:row>
      <xdr:rowOff>751840</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xdr:blipFill>
      <xdr:spPr bwMode="auto">
        <a:xfrm>
          <a:off x="4756149" y="60324"/>
          <a:ext cx="3865881" cy="694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704849</xdr:colOff>
      <xdr:row>19</xdr:row>
      <xdr:rowOff>180975</xdr:rowOff>
    </xdr:from>
    <xdr:to>
      <xdr:col>9</xdr:col>
      <xdr:colOff>168275</xdr:colOff>
      <xdr:row>24</xdr:row>
      <xdr:rowOff>114300</xdr:rowOff>
    </xdr:to>
    <xdr:pic>
      <xdr:nvPicPr>
        <xdr:cNvPr id="2" name="Imag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tretch/>
      </xdr:blipFill>
      <xdr:spPr bwMode="auto">
        <a:xfrm>
          <a:off x="4143375" y="4810125"/>
          <a:ext cx="4572000" cy="8858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6</xdr:col>
          <xdr:colOff>361950</xdr:colOff>
          <xdr:row>17</xdr:row>
          <xdr:rowOff>19050</xdr:rowOff>
        </xdr:from>
        <xdr:to>
          <xdr:col>6</xdr:col>
          <xdr:colOff>793750</xdr:colOff>
          <xdr:row>18</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zoomScaleNormal="100" workbookViewId="0">
      <selection activeCell="B21" sqref="B21"/>
    </sheetView>
  </sheetViews>
  <sheetFormatPr baseColWidth="10" defaultColWidth="11.453125" defaultRowHeight="15" customHeight="1" x14ac:dyDescent="0.35"/>
  <cols>
    <col min="1" max="1" width="23" style="1" customWidth="1"/>
    <col min="2" max="2" width="21.81640625" style="1" customWidth="1"/>
    <col min="3" max="3" width="17.54296875" style="1" customWidth="1"/>
    <col min="4" max="4" width="14.54296875" style="1" customWidth="1"/>
    <col min="5" max="5" width="10.453125" style="1" customWidth="1"/>
    <col min="6" max="6" width="10.54296875" style="1" customWidth="1"/>
    <col min="7" max="7" width="22.453125" style="1" customWidth="1"/>
    <col min="8" max="8" width="7.26953125" style="1" customWidth="1"/>
    <col min="9" max="9" width="9.54296875" style="1" customWidth="1"/>
    <col min="10" max="12" width="11.453125" style="1"/>
    <col min="13" max="13" width="20.81640625" style="1" customWidth="1"/>
    <col min="14" max="16384" width="11.453125" style="1"/>
  </cols>
  <sheetData>
    <row r="1" spans="1:10" ht="34.5" customHeight="1" x14ac:dyDescent="0.35">
      <c r="A1" s="50" t="s">
        <v>0</v>
      </c>
      <c r="B1" s="162"/>
      <c r="C1" s="162"/>
    </row>
    <row r="2" spans="1:10" ht="27" customHeight="1" x14ac:dyDescent="0.35">
      <c r="A2" s="50" t="s">
        <v>1</v>
      </c>
      <c r="B2" s="136"/>
      <c r="C2" s="137"/>
    </row>
    <row r="4" spans="1:10" ht="14.5" x14ac:dyDescent="0.35">
      <c r="A4" s="78" t="s">
        <v>2</v>
      </c>
      <c r="B4"/>
      <c r="C4" s="79"/>
      <c r="D4"/>
      <c r="E4"/>
      <c r="F4"/>
      <c r="G4"/>
      <c r="H4"/>
      <c r="I4"/>
      <c r="J4"/>
    </row>
    <row r="5" spans="1:10" ht="14.5" x14ac:dyDescent="0.35">
      <c r="A5" s="78"/>
      <c r="B5"/>
      <c r="C5" s="79"/>
      <c r="D5"/>
      <c r="E5"/>
      <c r="F5"/>
      <c r="G5"/>
      <c r="H5"/>
      <c r="I5"/>
      <c r="J5"/>
    </row>
    <row r="6" spans="1:10" ht="14.5" x14ac:dyDescent="0.35">
      <c r="A6" s="80" t="s">
        <v>3</v>
      </c>
      <c r="B6"/>
      <c r="C6" s="79"/>
      <c r="D6"/>
      <c r="E6"/>
      <c r="F6"/>
      <c r="G6"/>
      <c r="H6"/>
      <c r="I6"/>
      <c r="J6"/>
    </row>
    <row r="7" spans="1:10" ht="14.5" x14ac:dyDescent="0.35">
      <c r="A7" s="81" t="s">
        <v>4</v>
      </c>
      <c r="B7"/>
      <c r="C7" s="79"/>
      <c r="D7"/>
      <c r="E7"/>
      <c r="F7"/>
      <c r="G7"/>
      <c r="H7"/>
      <c r="I7"/>
      <c r="J7"/>
    </row>
    <row r="8" spans="1:10" ht="14.5" x14ac:dyDescent="0.35">
      <c r="A8" s="81" t="s">
        <v>5</v>
      </c>
      <c r="B8"/>
      <c r="C8" s="80"/>
      <c r="D8" s="81"/>
      <c r="E8" s="81"/>
      <c r="F8" s="81"/>
      <c r="G8" s="81"/>
      <c r="H8"/>
      <c r="I8"/>
      <c r="J8"/>
    </row>
    <row r="9" spans="1:10" ht="14.5" x14ac:dyDescent="0.35">
      <c r="A9" s="81" t="s">
        <v>6</v>
      </c>
      <c r="B9"/>
      <c r="C9" s="80"/>
      <c r="D9" s="81"/>
      <c r="E9" s="81"/>
      <c r="F9" s="81"/>
      <c r="G9" s="81"/>
      <c r="H9"/>
      <c r="I9"/>
      <c r="J9"/>
    </row>
    <row r="10" spans="1:10" ht="14.5" x14ac:dyDescent="0.35">
      <c r="A10"/>
      <c r="B10" s="79"/>
      <c r="C10" s="79"/>
      <c r="D10"/>
      <c r="E10"/>
      <c r="F10"/>
      <c r="G10"/>
      <c r="H10"/>
      <c r="I10"/>
      <c r="J10"/>
    </row>
    <row r="11" spans="1:10" s="4" customFormat="1" ht="29.15" customHeight="1" x14ac:dyDescent="0.35">
      <c r="A11" s="155" t="s">
        <v>7</v>
      </c>
      <c r="B11" s="157" t="s">
        <v>8</v>
      </c>
      <c r="C11" s="82" t="s">
        <v>9</v>
      </c>
      <c r="D11" s="159" t="s">
        <v>10</v>
      </c>
      <c r="E11" s="161" t="s">
        <v>11</v>
      </c>
      <c r="F11" s="155" t="s">
        <v>12</v>
      </c>
      <c r="G11" s="155" t="s">
        <v>13</v>
      </c>
      <c r="H11" s="157" t="s">
        <v>14</v>
      </c>
      <c r="I11" s="159"/>
      <c r="J11" s="83"/>
    </row>
    <row r="12" spans="1:10" s="4" customFormat="1" ht="14.5" customHeight="1" x14ac:dyDescent="0.35">
      <c r="A12" s="156"/>
      <c r="B12" s="158"/>
      <c r="C12" s="84" t="s">
        <v>15</v>
      </c>
      <c r="D12" s="160"/>
      <c r="E12" s="156"/>
      <c r="F12" s="156"/>
      <c r="G12" s="156"/>
      <c r="H12" s="158" t="s">
        <v>16</v>
      </c>
      <c r="I12" s="160"/>
      <c r="J12" s="83"/>
    </row>
    <row r="13" spans="1:10" ht="15" customHeight="1" x14ac:dyDescent="0.35">
      <c r="A13" s="85" t="s">
        <v>17</v>
      </c>
      <c r="B13" s="85" t="s">
        <v>18</v>
      </c>
      <c r="C13" s="86" t="s">
        <v>19</v>
      </c>
      <c r="D13" s="85">
        <v>24</v>
      </c>
      <c r="E13" s="85" t="s">
        <v>20</v>
      </c>
      <c r="F13" s="85"/>
      <c r="G13" s="85" t="s">
        <v>21</v>
      </c>
      <c r="H13" s="85" t="s">
        <v>22</v>
      </c>
      <c r="I13" s="85">
        <v>151</v>
      </c>
      <c r="J13" s="163" t="s">
        <v>23</v>
      </c>
    </row>
    <row r="14" spans="1:10" ht="15" customHeight="1" x14ac:dyDescent="0.35">
      <c r="A14" s="85" t="s">
        <v>24</v>
      </c>
      <c r="B14" s="85" t="s">
        <v>25</v>
      </c>
      <c r="C14" s="86" t="s">
        <v>19</v>
      </c>
      <c r="D14" s="85">
        <v>24</v>
      </c>
      <c r="E14" s="85"/>
      <c r="F14" s="85"/>
      <c r="G14" s="85" t="s">
        <v>21</v>
      </c>
      <c r="H14" s="85" t="s">
        <v>22</v>
      </c>
      <c r="I14" s="85">
        <v>152</v>
      </c>
      <c r="J14" s="164"/>
    </row>
    <row r="15" spans="1:10" ht="14.5" x14ac:dyDescent="0.35">
      <c r="A15" s="85" t="s">
        <v>26</v>
      </c>
      <c r="B15" s="85" t="s">
        <v>27</v>
      </c>
      <c r="C15" s="86" t="s">
        <v>19</v>
      </c>
      <c r="D15" s="85">
        <v>14</v>
      </c>
      <c r="E15" s="85"/>
      <c r="F15" s="85"/>
      <c r="G15" s="85" t="s">
        <v>21</v>
      </c>
      <c r="H15" s="85" t="s">
        <v>22</v>
      </c>
      <c r="I15" s="85">
        <v>151</v>
      </c>
      <c r="J15" s="164"/>
    </row>
    <row r="16" spans="1:10" ht="14.5" x14ac:dyDescent="0.35">
      <c r="A16" s="85" t="s">
        <v>28</v>
      </c>
      <c r="B16" s="85" t="s">
        <v>29</v>
      </c>
      <c r="C16" s="86" t="s">
        <v>19</v>
      </c>
      <c r="D16" s="85"/>
      <c r="E16" s="85"/>
      <c r="F16" s="85"/>
      <c r="G16" s="85"/>
      <c r="H16" s="85"/>
      <c r="I16" s="85"/>
      <c r="J16" s="164"/>
    </row>
    <row r="17" spans="1:12" ht="14.5" x14ac:dyDescent="0.35">
      <c r="A17" s="85" t="s">
        <v>30</v>
      </c>
      <c r="B17" s="85" t="s">
        <v>31</v>
      </c>
      <c r="C17" s="86" t="s">
        <v>19</v>
      </c>
      <c r="D17" s="85"/>
      <c r="E17" s="85"/>
      <c r="F17" s="85"/>
      <c r="G17" s="85"/>
      <c r="H17" s="85"/>
      <c r="I17" s="85"/>
      <c r="J17" s="164"/>
    </row>
    <row r="18" spans="1:12" ht="14.5" x14ac:dyDescent="0.35">
      <c r="A18" s="85" t="s">
        <v>32</v>
      </c>
      <c r="B18" s="85" t="s">
        <v>33</v>
      </c>
      <c r="C18" s="86" t="s">
        <v>19</v>
      </c>
      <c r="D18" s="85"/>
      <c r="E18" s="85"/>
      <c r="F18" s="85"/>
      <c r="G18" s="85"/>
      <c r="H18" s="85"/>
      <c r="I18" s="85"/>
      <c r="J18" s="164"/>
    </row>
    <row r="19" spans="1:12" ht="14.5" x14ac:dyDescent="0.35">
      <c r="A19" s="85" t="s">
        <v>26</v>
      </c>
      <c r="B19" s="85" t="s">
        <v>34</v>
      </c>
      <c r="C19" s="86" t="s">
        <v>19</v>
      </c>
      <c r="D19" s="87"/>
      <c r="E19" s="87"/>
      <c r="F19" s="87"/>
      <c r="G19" s="87"/>
      <c r="H19" s="87"/>
      <c r="I19" s="87"/>
      <c r="J19" s="165"/>
    </row>
    <row r="20" spans="1:12" ht="14.5" hidden="1" x14ac:dyDescent="0.35">
      <c r="A20" s="5"/>
      <c r="B20" s="142"/>
      <c r="C20" s="6"/>
      <c r="D20" s="7"/>
      <c r="E20" s="7"/>
      <c r="F20" s="7"/>
      <c r="G20" s="7"/>
      <c r="H20" s="7"/>
      <c r="I20" s="7"/>
    </row>
    <row r="21" spans="1:12" ht="14.5" x14ac:dyDescent="0.35">
      <c r="A21" s="5"/>
      <c r="B21" s="142"/>
      <c r="C21" s="6"/>
      <c r="D21" s="7"/>
      <c r="E21" s="7"/>
      <c r="F21" s="7"/>
      <c r="G21" s="7"/>
      <c r="H21" s="7"/>
      <c r="I21" s="7"/>
    </row>
    <row r="22" spans="1:12" ht="14.5" x14ac:dyDescent="0.35">
      <c r="A22" s="5"/>
      <c r="B22" s="5"/>
      <c r="C22" s="6"/>
      <c r="D22" s="7"/>
      <c r="E22" s="7"/>
      <c r="F22" s="7"/>
      <c r="G22" s="7"/>
      <c r="H22" s="7"/>
      <c r="I22" s="7"/>
    </row>
    <row r="23" spans="1:12" ht="14.5" x14ac:dyDescent="0.35">
      <c r="A23" s="5"/>
      <c r="B23" s="5"/>
      <c r="C23" s="6"/>
      <c r="D23" s="7"/>
      <c r="E23" s="7"/>
      <c r="F23" s="7"/>
      <c r="G23" s="7"/>
      <c r="H23" s="7"/>
      <c r="I23" s="7"/>
      <c r="K23" s="4"/>
    </row>
    <row r="24" spans="1:12" ht="14.5" x14ac:dyDescent="0.35">
      <c r="A24" s="5"/>
      <c r="B24" s="5"/>
      <c r="C24" s="6"/>
      <c r="D24" s="7"/>
      <c r="E24" s="7"/>
      <c r="F24" s="7"/>
      <c r="G24" s="7"/>
      <c r="H24" s="7"/>
      <c r="I24" s="7"/>
      <c r="K24" s="4"/>
    </row>
    <row r="25" spans="1:12" ht="14.5" x14ac:dyDescent="0.35">
      <c r="A25" s="5"/>
      <c r="B25" s="5"/>
      <c r="C25" s="6"/>
      <c r="D25" s="7"/>
      <c r="E25" s="7"/>
      <c r="F25" s="7"/>
      <c r="G25" s="7"/>
      <c r="H25" s="7"/>
      <c r="I25" s="7"/>
    </row>
    <row r="26" spans="1:12" ht="14.5" x14ac:dyDescent="0.35">
      <c r="A26" s="5"/>
      <c r="B26" s="5"/>
      <c r="C26" s="6"/>
      <c r="D26" s="7"/>
      <c r="E26" s="7"/>
      <c r="F26" s="7"/>
      <c r="G26" s="7"/>
      <c r="H26" s="7"/>
      <c r="I26" s="7"/>
    </row>
    <row r="27" spans="1:12" ht="14.5" x14ac:dyDescent="0.35">
      <c r="A27" s="5"/>
      <c r="B27" s="5"/>
      <c r="C27" s="6"/>
      <c r="D27" s="7"/>
      <c r="E27" s="7"/>
      <c r="F27" s="7"/>
      <c r="G27" s="7"/>
      <c r="H27" s="7"/>
      <c r="I27" s="7"/>
    </row>
    <row r="28" spans="1:12" ht="14.5" x14ac:dyDescent="0.35">
      <c r="A28" s="5"/>
      <c r="B28" s="5"/>
      <c r="C28" s="6"/>
      <c r="D28" s="7"/>
      <c r="E28" s="7"/>
      <c r="F28" s="7"/>
      <c r="G28" s="7"/>
      <c r="H28" s="7"/>
      <c r="I28" s="7"/>
    </row>
    <row r="29" spans="1:12" ht="14.5" x14ac:dyDescent="0.35">
      <c r="A29" s="5"/>
      <c r="B29" s="5"/>
      <c r="C29" s="6"/>
      <c r="D29" s="7"/>
      <c r="E29" s="7"/>
      <c r="F29" s="7"/>
      <c r="G29" s="7"/>
      <c r="H29" s="7"/>
      <c r="I29" s="7"/>
    </row>
    <row r="30" spans="1:12" ht="14.5" x14ac:dyDescent="0.35">
      <c r="A30" s="5"/>
      <c r="B30" s="5"/>
      <c r="C30" s="6"/>
      <c r="D30" s="7"/>
      <c r="E30" s="7"/>
      <c r="F30" s="7"/>
      <c r="G30" s="7"/>
      <c r="H30" s="7"/>
      <c r="I30" s="7"/>
    </row>
    <row r="31" spans="1:12" ht="14.5" hidden="1" x14ac:dyDescent="0.35">
      <c r="A31" s="7"/>
      <c r="B31" s="7"/>
      <c r="C31" s="6"/>
      <c r="D31" s="7"/>
      <c r="E31" s="7"/>
      <c r="F31" s="7"/>
      <c r="G31" s="7"/>
      <c r="H31" s="7"/>
      <c r="I31" s="7"/>
    </row>
    <row r="32" spans="1:12" ht="14.5" x14ac:dyDescent="0.35">
      <c r="L32" s="8"/>
    </row>
    <row r="33" spans="12:12" ht="14.5" x14ac:dyDescent="0.35">
      <c r="L33" s="8"/>
    </row>
    <row r="34" spans="12:12" ht="14.5" x14ac:dyDescent="0.35">
      <c r="L34" s="8"/>
    </row>
    <row r="35" spans="12:12" ht="14.5" x14ac:dyDescent="0.35">
      <c r="L35" s="8"/>
    </row>
    <row r="36" spans="12:12" ht="14.5" x14ac:dyDescent="0.35">
      <c r="L36" s="8"/>
    </row>
    <row r="37" spans="12:12" ht="14.5" x14ac:dyDescent="0.35">
      <c r="L37" s="8"/>
    </row>
    <row r="38" spans="12:12" ht="14.5" x14ac:dyDescent="0.35">
      <c r="L38" s="8"/>
    </row>
    <row r="39" spans="12:12" ht="14.5" x14ac:dyDescent="0.35">
      <c r="L39" s="8"/>
    </row>
    <row r="40" spans="12:12" ht="14.5" x14ac:dyDescent="0.35">
      <c r="L40" s="8"/>
    </row>
    <row r="41" spans="12:12" ht="14.5" x14ac:dyDescent="0.35">
      <c r="L41" s="8"/>
    </row>
    <row r="42" spans="12:12" ht="14.5" x14ac:dyDescent="0.35">
      <c r="L42" s="8"/>
    </row>
    <row r="43" spans="12:12" ht="14.5" x14ac:dyDescent="0.35">
      <c r="L43" s="8"/>
    </row>
    <row r="44" spans="12:12" ht="14.5" x14ac:dyDescent="0.35">
      <c r="L44" s="8"/>
    </row>
    <row r="45" spans="12:12" ht="14.5" x14ac:dyDescent="0.35">
      <c r="L45" s="8"/>
    </row>
    <row r="46" spans="12:12" ht="14.5" x14ac:dyDescent="0.35">
      <c r="L46" s="8"/>
    </row>
    <row r="47" spans="12:12" ht="14.5" x14ac:dyDescent="0.35">
      <c r="L47" s="8"/>
    </row>
    <row r="48" spans="12:12" ht="14.5" x14ac:dyDescent="0.35">
      <c r="L48" s="8"/>
    </row>
    <row r="49" spans="12:12" ht="14.5" x14ac:dyDescent="0.35">
      <c r="L49" s="8"/>
    </row>
    <row r="50" spans="12:12" ht="14.5" x14ac:dyDescent="0.35">
      <c r="L50" s="8"/>
    </row>
  </sheetData>
  <sheetProtection sheet="1" formatCells="0" formatColumns="0" formatRows="0" insertRows="0" deleteRows="0"/>
  <mergeCells count="10">
    <mergeCell ref="B1:C1"/>
    <mergeCell ref="G11:G12"/>
    <mergeCell ref="H11:I11"/>
    <mergeCell ref="H12:I12"/>
    <mergeCell ref="J13:J19"/>
    <mergeCell ref="A11:A12"/>
    <mergeCell ref="B11:B12"/>
    <mergeCell ref="D11:D12"/>
    <mergeCell ref="E11:E12"/>
    <mergeCell ref="F11:F12"/>
  </mergeCells>
  <dataValidations count="3">
    <dataValidation type="list" allowBlank="1" showInputMessage="1" showErrorMessage="1" sqref="A31" xr:uid="{005C00A9-00E8-41BC-9694-004300F80000}">
      <formula1>$K$15:$K$19</formula1>
    </dataValidation>
    <dataValidation type="list" allowBlank="1" showInputMessage="1" showErrorMessage="1" sqref="A13:A30" xr:uid="{005E00FA-00D6-4D4D-9945-003600B500AC}">
      <formula1>"Nouvelle haie,regarnissage haie,agroforesterie,bosquet,RNA, mares"</formula1>
    </dataValidation>
    <dataValidation type="list" allowBlank="1" showInputMessage="1" showErrorMessage="1" sqref="C13:C31" xr:uid="{0195B745-2412-4AE7-AA16-020704FE664D}">
      <formula1>"Oui,Non"</formula1>
    </dataValidation>
  </dataValidations>
  <pageMargins left="0.25" right="0.25" top="0.75" bottom="0.75" header="0.3" footer="0.3"/>
  <pageSetup paperSize="9" fitToHeight="0" orientation="landscape" r:id="rId1"/>
  <headerFooter>
    <oddHeader>&amp;L&amp;"-,Gras"&amp;F      &amp;"-,Normal"&amp;A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Q125"/>
  <sheetViews>
    <sheetView showZeros="0" zoomScaleNormal="100" workbookViewId="0">
      <selection activeCell="A23" sqref="A23"/>
    </sheetView>
  </sheetViews>
  <sheetFormatPr baseColWidth="10" defaultColWidth="11.453125" defaultRowHeight="15" customHeight="1" x14ac:dyDescent="0.35"/>
  <cols>
    <col min="1" max="1" width="20.1796875" style="1" customWidth="1"/>
    <col min="2" max="2" width="19.7265625" style="1" customWidth="1"/>
    <col min="3" max="3" width="21.54296875" style="1" customWidth="1"/>
    <col min="4" max="4" width="14" style="1" customWidth="1"/>
    <col min="5" max="5" width="12" style="1" customWidth="1"/>
    <col min="6" max="6" width="11.1796875" style="1" customWidth="1"/>
    <col min="7" max="7" width="13.26953125" style="1" customWidth="1"/>
    <col min="8" max="8" width="9.81640625" style="9" customWidth="1"/>
    <col min="9" max="9" width="15" style="1" customWidth="1"/>
    <col min="10" max="10" width="15.81640625" style="1" customWidth="1"/>
    <col min="11" max="11" width="14.81640625" style="1" customWidth="1"/>
    <col min="12" max="12" width="10.54296875" style="1" customWidth="1"/>
    <col min="13" max="13" width="24.26953125" style="1" customWidth="1"/>
    <col min="14" max="14" width="11.453125" style="1"/>
    <col min="15" max="15" width="31.54296875" style="1" bestFit="1" customWidth="1"/>
    <col min="16" max="16384" width="11.453125" style="1"/>
  </cols>
  <sheetData>
    <row r="1" spans="1:10" ht="17.25" customHeight="1" x14ac:dyDescent="0.35">
      <c r="A1" s="131" t="s">
        <v>35</v>
      </c>
      <c r="B1" s="222">
        <f>'1. Localisation projet'!B1</f>
        <v>0</v>
      </c>
      <c r="C1" s="222"/>
    </row>
    <row r="2" spans="1:10" ht="33.75" customHeight="1" x14ac:dyDescent="0.35">
      <c r="A2" s="131" t="s">
        <v>1</v>
      </c>
      <c r="B2" s="131"/>
      <c r="C2" s="131">
        <f>'1. Localisation projet'!C2</f>
        <v>0</v>
      </c>
    </row>
    <row r="3" spans="1:10" ht="10.5" customHeight="1" x14ac:dyDescent="0.35"/>
    <row r="4" spans="1:10" ht="14.5" x14ac:dyDescent="0.35">
      <c r="B4" s="10"/>
      <c r="C4" s="10"/>
    </row>
    <row r="5" spans="1:10" ht="14.5" x14ac:dyDescent="0.35">
      <c r="A5" s="3"/>
    </row>
    <row r="6" spans="1:10" ht="14.5" x14ac:dyDescent="0.35">
      <c r="A6" s="78" t="s">
        <v>36</v>
      </c>
      <c r="B6"/>
      <c r="C6"/>
      <c r="D6"/>
      <c r="E6"/>
      <c r="F6"/>
      <c r="G6"/>
      <c r="H6" s="88"/>
      <c r="I6"/>
      <c r="J6"/>
    </row>
    <row r="7" spans="1:10" ht="14.5" x14ac:dyDescent="0.35">
      <c r="A7" s="79"/>
      <c r="B7"/>
      <c r="C7" s="81"/>
      <c r="D7" s="81"/>
      <c r="E7" s="81"/>
      <c r="F7" s="81"/>
      <c r="G7"/>
      <c r="H7" s="88"/>
      <c r="I7"/>
      <c r="J7"/>
    </row>
    <row r="8" spans="1:10" ht="14.5" x14ac:dyDescent="0.35">
      <c r="A8" s="80" t="s">
        <v>3</v>
      </c>
      <c r="B8"/>
      <c r="C8" s="81"/>
      <c r="D8" s="81"/>
      <c r="E8" s="81"/>
      <c r="F8" s="81"/>
      <c r="G8" s="179"/>
      <c r="H8" s="180"/>
      <c r="I8" s="181"/>
      <c r="J8"/>
    </row>
    <row r="9" spans="1:10" ht="14.5" x14ac:dyDescent="0.35">
      <c r="A9" s="81" t="s">
        <v>37</v>
      </c>
      <c r="B9"/>
      <c r="C9" s="81"/>
      <c r="D9" s="81"/>
      <c r="E9" s="81"/>
      <c r="F9" s="81"/>
      <c r="G9" s="182" t="s">
        <v>38</v>
      </c>
      <c r="H9" s="183"/>
      <c r="I9" s="89" t="s">
        <v>39</v>
      </c>
      <c r="J9"/>
    </row>
    <row r="10" spans="1:10" ht="14.5" x14ac:dyDescent="0.35">
      <c r="A10" s="81" t="s">
        <v>40</v>
      </c>
      <c r="B10"/>
      <c r="C10" s="81"/>
      <c r="D10" s="81"/>
      <c r="E10" s="81"/>
      <c r="F10" s="81"/>
      <c r="G10" s="184" t="s">
        <v>41</v>
      </c>
      <c r="H10" s="185"/>
      <c r="I10" s="186">
        <v>13.1</v>
      </c>
      <c r="J10"/>
    </row>
    <row r="11" spans="1:10" ht="14.5" x14ac:dyDescent="0.35">
      <c r="A11"/>
      <c r="B11"/>
      <c r="C11"/>
      <c r="D11"/>
      <c r="E11" s="81"/>
      <c r="F11" s="81"/>
      <c r="G11" s="188" t="s">
        <v>42</v>
      </c>
      <c r="H11" s="189"/>
      <c r="I11" s="187"/>
      <c r="J11"/>
    </row>
    <row r="12" spans="1:10" ht="14.5" x14ac:dyDescent="0.35">
      <c r="A12" s="79"/>
      <c r="B12" s="81"/>
      <c r="C12" s="81"/>
      <c r="D12" s="81"/>
      <c r="E12" s="81"/>
      <c r="F12" s="81"/>
      <c r="G12" s="188" t="s">
        <v>43</v>
      </c>
      <c r="H12" s="189"/>
      <c r="I12" s="187"/>
      <c r="J12"/>
    </row>
    <row r="13" spans="1:10" ht="14.5" x14ac:dyDescent="0.35">
      <c r="A13" s="79"/>
      <c r="B13" s="81"/>
      <c r="C13" s="81"/>
      <c r="D13" s="81"/>
      <c r="E13" s="81"/>
      <c r="F13" s="81"/>
      <c r="G13" s="190" t="s">
        <v>44</v>
      </c>
      <c r="H13" s="191"/>
      <c r="I13" s="90">
        <v>17.8</v>
      </c>
      <c r="J13"/>
    </row>
    <row r="14" spans="1:10" ht="14.5" x14ac:dyDescent="0.35">
      <c r="A14" s="79"/>
      <c r="B14"/>
      <c r="C14"/>
      <c r="D14"/>
      <c r="E14"/>
      <c r="F14"/>
      <c r="G14" s="192" t="s">
        <v>45</v>
      </c>
      <c r="H14" s="193"/>
      <c r="I14" s="193"/>
      <c r="J14"/>
    </row>
    <row r="15" spans="1:10" ht="14.5" x14ac:dyDescent="0.35">
      <c r="A15"/>
      <c r="B15" s="79"/>
      <c r="C15"/>
      <c r="D15"/>
      <c r="E15"/>
      <c r="F15"/>
      <c r="G15"/>
      <c r="H15" s="88"/>
      <c r="I15"/>
      <c r="J15"/>
    </row>
    <row r="16" spans="1:10" s="4" customFormat="1" ht="65.25" customHeight="1" x14ac:dyDescent="0.35">
      <c r="A16" s="104" t="s">
        <v>46</v>
      </c>
      <c r="B16" s="105" t="s">
        <v>7</v>
      </c>
      <c r="C16" s="104" t="s">
        <v>47</v>
      </c>
      <c r="D16" s="105" t="s">
        <v>48</v>
      </c>
      <c r="E16" s="105" t="s">
        <v>49</v>
      </c>
      <c r="F16" s="105" t="s">
        <v>50</v>
      </c>
      <c r="G16" s="105" t="s">
        <v>51</v>
      </c>
      <c r="H16" s="105" t="s">
        <v>52</v>
      </c>
      <c r="I16" s="106" t="s">
        <v>53</v>
      </c>
      <c r="J16" s="83"/>
    </row>
    <row r="17" spans="1:17" ht="14.5" x14ac:dyDescent="0.35">
      <c r="A17" s="91" t="s">
        <v>18</v>
      </c>
      <c r="B17" s="92" t="s">
        <v>41</v>
      </c>
      <c r="C17" s="93">
        <v>1</v>
      </c>
      <c r="D17" s="93">
        <v>200</v>
      </c>
      <c r="E17" s="93">
        <f t="shared" ref="E17:E33" si="0">IFERROR(D17*C17,"")</f>
        <v>200</v>
      </c>
      <c r="F17" s="93">
        <v>210</v>
      </c>
      <c r="G17" s="94">
        <f>IFERROR(IF(B17="Bosquet",F17/D17,F17/E17),"")</f>
        <v>1.05</v>
      </c>
      <c r="H17" s="95">
        <v>13.1</v>
      </c>
      <c r="I17" s="96">
        <f>IFERROR(+F17*H17,"")</f>
        <v>2751</v>
      </c>
      <c r="J17" s="219" t="s">
        <v>23</v>
      </c>
    </row>
    <row r="18" spans="1:17" ht="14.5" x14ac:dyDescent="0.35">
      <c r="A18" s="91" t="s">
        <v>25</v>
      </c>
      <c r="B18" s="92" t="s">
        <v>42</v>
      </c>
      <c r="C18" s="93">
        <v>1</v>
      </c>
      <c r="D18" s="93">
        <v>200</v>
      </c>
      <c r="E18" s="93">
        <f t="shared" si="0"/>
        <v>200</v>
      </c>
      <c r="F18" s="93">
        <v>100</v>
      </c>
      <c r="G18" s="94">
        <f t="shared" ref="G18:G33" si="1">IFERROR(IF(B18="Bosquet",F18/D18,F18/E18),"")</f>
        <v>0.5</v>
      </c>
      <c r="H18" s="95">
        <v>13.1</v>
      </c>
      <c r="I18" s="96">
        <f t="shared" ref="I18:I33" si="2">IFERROR(+F18*H18,"")</f>
        <v>1310</v>
      </c>
      <c r="J18" s="219"/>
    </row>
    <row r="19" spans="1:17" ht="14.5" x14ac:dyDescent="0.35">
      <c r="A19" s="91" t="s">
        <v>27</v>
      </c>
      <c r="B19" s="92" t="s">
        <v>44</v>
      </c>
      <c r="C19" s="93">
        <v>1</v>
      </c>
      <c r="D19" s="93">
        <v>200</v>
      </c>
      <c r="E19" s="93">
        <f t="shared" si="0"/>
        <v>200</v>
      </c>
      <c r="F19" s="93">
        <v>300</v>
      </c>
      <c r="G19" s="94">
        <f t="shared" si="1"/>
        <v>1.5</v>
      </c>
      <c r="H19" s="95">
        <v>17.8</v>
      </c>
      <c r="I19" s="96">
        <f t="shared" si="2"/>
        <v>5340</v>
      </c>
      <c r="J19" s="219"/>
    </row>
    <row r="20" spans="1:17" ht="14.5" x14ac:dyDescent="0.35">
      <c r="A20" s="91" t="s">
        <v>29</v>
      </c>
      <c r="B20" s="92" t="s">
        <v>43</v>
      </c>
      <c r="C20" s="93">
        <v>1</v>
      </c>
      <c r="D20" s="93">
        <v>3</v>
      </c>
      <c r="E20" s="93">
        <f t="shared" si="0"/>
        <v>3</v>
      </c>
      <c r="F20" s="93">
        <v>40</v>
      </c>
      <c r="G20" s="94">
        <f t="shared" si="1"/>
        <v>13.333333333333334</v>
      </c>
      <c r="H20" s="95">
        <v>13.1</v>
      </c>
      <c r="I20" s="96">
        <f t="shared" si="2"/>
        <v>524</v>
      </c>
      <c r="J20" s="219"/>
    </row>
    <row r="21" spans="1:17" ht="14.5" x14ac:dyDescent="0.35">
      <c r="A21" s="91" t="s">
        <v>34</v>
      </c>
      <c r="B21" s="92" t="s">
        <v>41</v>
      </c>
      <c r="C21" s="93">
        <v>1</v>
      </c>
      <c r="D21" s="93">
        <v>200</v>
      </c>
      <c r="E21" s="93">
        <f t="shared" si="0"/>
        <v>200</v>
      </c>
      <c r="F21" s="93">
        <v>400</v>
      </c>
      <c r="G21" s="94">
        <f t="shared" si="1"/>
        <v>2</v>
      </c>
      <c r="H21" s="95">
        <v>13.1</v>
      </c>
      <c r="I21" s="96">
        <f t="shared" si="2"/>
        <v>5240</v>
      </c>
      <c r="J21" s="219"/>
    </row>
    <row r="22" spans="1:17" ht="14.5" hidden="1" x14ac:dyDescent="0.35">
      <c r="A22" s="5"/>
      <c r="B22" s="7"/>
      <c r="C22" s="11"/>
      <c r="D22" s="11"/>
      <c r="E22" s="11">
        <f t="shared" ref="E22:E33" si="3">IFERROR(D22*C22,"")</f>
        <v>0</v>
      </c>
      <c r="F22" s="11"/>
      <c r="G22" s="250" t="str">
        <f t="shared" si="1"/>
        <v/>
      </c>
      <c r="H22" s="12"/>
      <c r="I22" s="251">
        <f t="shared" si="2"/>
        <v>0</v>
      </c>
    </row>
    <row r="23" spans="1:17" ht="14.5" x14ac:dyDescent="0.35">
      <c r="A23" s="5"/>
      <c r="B23" s="7"/>
      <c r="C23" s="11"/>
      <c r="D23" s="11"/>
      <c r="E23" s="11">
        <f t="shared" si="3"/>
        <v>0</v>
      </c>
      <c r="F23" s="11"/>
      <c r="G23" s="250" t="str">
        <f t="shared" si="1"/>
        <v/>
      </c>
      <c r="H23" s="12"/>
      <c r="I23" s="251">
        <f t="shared" si="2"/>
        <v>0</v>
      </c>
    </row>
    <row r="24" spans="1:17" ht="14.5" x14ac:dyDescent="0.35">
      <c r="A24" s="5"/>
      <c r="B24" s="7"/>
      <c r="C24" s="11"/>
      <c r="D24" s="11"/>
      <c r="E24" s="11">
        <f t="shared" si="3"/>
        <v>0</v>
      </c>
      <c r="F24" s="11"/>
      <c r="G24" s="250" t="str">
        <f t="shared" si="1"/>
        <v/>
      </c>
      <c r="H24" s="12"/>
      <c r="I24" s="251">
        <f t="shared" si="2"/>
        <v>0</v>
      </c>
    </row>
    <row r="25" spans="1:17" ht="14.5" x14ac:dyDescent="0.35">
      <c r="A25" s="5"/>
      <c r="B25" s="7"/>
      <c r="C25" s="11"/>
      <c r="D25" s="11"/>
      <c r="E25" s="11">
        <f t="shared" si="3"/>
        <v>0</v>
      </c>
      <c r="F25" s="11"/>
      <c r="G25" s="250" t="str">
        <f t="shared" si="1"/>
        <v/>
      </c>
      <c r="H25" s="12"/>
      <c r="I25" s="251">
        <f t="shared" si="2"/>
        <v>0</v>
      </c>
    </row>
    <row r="26" spans="1:17" ht="14.5" x14ac:dyDescent="0.35">
      <c r="A26" s="5"/>
      <c r="B26" s="7"/>
      <c r="C26" s="11"/>
      <c r="D26" s="11"/>
      <c r="E26" s="11">
        <f t="shared" si="3"/>
        <v>0</v>
      </c>
      <c r="F26" s="11"/>
      <c r="G26" s="250" t="str">
        <f t="shared" si="1"/>
        <v/>
      </c>
      <c r="H26" s="12"/>
      <c r="I26" s="251">
        <f t="shared" si="2"/>
        <v>0</v>
      </c>
    </row>
    <row r="27" spans="1:17" ht="14.5" x14ac:dyDescent="0.35">
      <c r="A27" s="5"/>
      <c r="B27" s="7"/>
      <c r="C27" s="11"/>
      <c r="D27" s="11"/>
      <c r="E27" s="11">
        <f t="shared" si="3"/>
        <v>0</v>
      </c>
      <c r="F27" s="11"/>
      <c r="G27" s="250" t="str">
        <f t="shared" si="1"/>
        <v/>
      </c>
      <c r="H27" s="12"/>
      <c r="I27" s="251">
        <f t="shared" si="2"/>
        <v>0</v>
      </c>
    </row>
    <row r="28" spans="1:17" ht="14.5" x14ac:dyDescent="0.35">
      <c r="A28" s="5"/>
      <c r="B28" s="7"/>
      <c r="C28" s="11"/>
      <c r="D28" s="11"/>
      <c r="E28" s="11">
        <f t="shared" si="3"/>
        <v>0</v>
      </c>
      <c r="F28" s="11"/>
      <c r="G28" s="250" t="str">
        <f t="shared" si="1"/>
        <v/>
      </c>
      <c r="H28" s="12"/>
      <c r="I28" s="251">
        <f t="shared" si="2"/>
        <v>0</v>
      </c>
    </row>
    <row r="29" spans="1:17" ht="14.5" x14ac:dyDescent="0.35">
      <c r="A29" s="5"/>
      <c r="B29" s="7"/>
      <c r="C29" s="11"/>
      <c r="D29" s="11"/>
      <c r="E29" s="11">
        <f t="shared" si="3"/>
        <v>0</v>
      </c>
      <c r="F29" s="11"/>
      <c r="G29" s="250" t="str">
        <f t="shared" si="1"/>
        <v/>
      </c>
      <c r="H29" s="12"/>
      <c r="I29" s="251">
        <f t="shared" si="2"/>
        <v>0</v>
      </c>
    </row>
    <row r="30" spans="1:17" ht="14.5" x14ac:dyDescent="0.35">
      <c r="A30" s="5"/>
      <c r="B30" s="7"/>
      <c r="C30" s="11"/>
      <c r="D30" s="11"/>
      <c r="E30" s="11">
        <f t="shared" si="3"/>
        <v>0</v>
      </c>
      <c r="F30" s="11"/>
      <c r="G30" s="250" t="str">
        <f t="shared" si="1"/>
        <v/>
      </c>
      <c r="H30" s="12"/>
      <c r="I30" s="251">
        <f t="shared" si="2"/>
        <v>0</v>
      </c>
      <c r="O30" s="13"/>
      <c r="P30" s="13"/>
      <c r="Q30" s="13"/>
    </row>
    <row r="31" spans="1:17" ht="14.5" x14ac:dyDescent="0.35">
      <c r="A31" s="5"/>
      <c r="B31" s="7"/>
      <c r="C31" s="11"/>
      <c r="D31" s="11"/>
      <c r="E31" s="11">
        <f t="shared" si="3"/>
        <v>0</v>
      </c>
      <c r="F31" s="11"/>
      <c r="G31" s="250" t="str">
        <f t="shared" si="1"/>
        <v/>
      </c>
      <c r="H31" s="12"/>
      <c r="I31" s="251">
        <f t="shared" si="2"/>
        <v>0</v>
      </c>
    </row>
    <row r="32" spans="1:17" ht="14.5" x14ac:dyDescent="0.35">
      <c r="A32" s="5"/>
      <c r="B32" s="7"/>
      <c r="C32" s="11"/>
      <c r="D32" s="11"/>
      <c r="E32" s="11">
        <f t="shared" si="3"/>
        <v>0</v>
      </c>
      <c r="F32" s="11"/>
      <c r="G32" s="250" t="str">
        <f t="shared" si="1"/>
        <v/>
      </c>
      <c r="H32" s="12"/>
      <c r="I32" s="251">
        <f t="shared" si="2"/>
        <v>0</v>
      </c>
    </row>
    <row r="33" spans="1:11" ht="14.5" hidden="1" x14ac:dyDescent="0.35">
      <c r="A33" s="5"/>
      <c r="B33" s="7"/>
      <c r="C33" s="11"/>
      <c r="D33" s="11"/>
      <c r="E33" s="11">
        <f t="shared" si="3"/>
        <v>0</v>
      </c>
      <c r="F33" s="11"/>
      <c r="G33" s="250" t="str">
        <f t="shared" si="1"/>
        <v/>
      </c>
      <c r="H33" s="12"/>
      <c r="I33" s="251">
        <f t="shared" si="2"/>
        <v>0</v>
      </c>
    </row>
    <row r="34" spans="1:11" ht="14.5" x14ac:dyDescent="0.35">
      <c r="A34" s="15" t="s">
        <v>54</v>
      </c>
      <c r="B34" s="16" t="s">
        <v>26</v>
      </c>
      <c r="C34" s="17"/>
      <c r="D34" s="17"/>
      <c r="E34" s="97">
        <f>SUMIF(B22:B33,"Nouvelle haie à plat",E22:E33)+SUMIF(B22:B33,"Nouvelle haie sur talus",E22:E33)</f>
        <v>0</v>
      </c>
      <c r="F34" s="97">
        <f>SUMIF(B22:B33,"Nouvelle haie à plat",F22:F33)+SUMIF(B22:B33,"Nouvelle haie sur talus",F22:F33)</f>
        <v>0</v>
      </c>
      <c r="G34" s="18"/>
      <c r="H34" s="19"/>
      <c r="I34" s="101">
        <f>SUMIF(B22:B33,"Nouvelle haie à plat",I22:I33)+SUMIF(B22:B33,"Nouvelle haie sur talus",I22:I33)</f>
        <v>0</v>
      </c>
    </row>
    <row r="35" spans="1:11" ht="14.5" x14ac:dyDescent="0.35">
      <c r="A35" s="15" t="s">
        <v>54</v>
      </c>
      <c r="B35" s="16" t="s">
        <v>55</v>
      </c>
      <c r="C35" s="17"/>
      <c r="D35" s="17"/>
      <c r="E35" s="97">
        <f>SUMIF(B22:B33,"Regarnissage haie",E22:E33)</f>
        <v>0</v>
      </c>
      <c r="F35" s="97">
        <f>SUMIF(B22:B33,"Regarnissage haie",F22:F33)</f>
        <v>0</v>
      </c>
      <c r="G35" s="18"/>
      <c r="H35" s="19"/>
      <c r="I35" s="101">
        <f>SUMIF(B22:B33,"Regarnissage haie",I22:I33)</f>
        <v>0</v>
      </c>
    </row>
    <row r="36" spans="1:11" ht="14.5" x14ac:dyDescent="0.35">
      <c r="A36" s="20" t="s">
        <v>54</v>
      </c>
      <c r="B36" s="21" t="s">
        <v>43</v>
      </c>
      <c r="C36" s="22"/>
      <c r="D36" s="22"/>
      <c r="E36" s="98"/>
      <c r="F36" s="100">
        <f>SUMIF(B22:B33,"Bosquet",F22:F33)</f>
        <v>0</v>
      </c>
      <c r="G36" s="23"/>
      <c r="H36" s="24"/>
      <c r="I36" s="102">
        <f>SUMIF(B22:B33,"Bosquet",I22:I33)</f>
        <v>0</v>
      </c>
    </row>
    <row r="37" spans="1:11" ht="14.5" x14ac:dyDescent="0.35">
      <c r="A37" s="25"/>
      <c r="B37" s="26"/>
      <c r="C37" s="27"/>
      <c r="D37" s="28"/>
      <c r="E37" s="99">
        <f>SUM(E22:E33)</f>
        <v>0</v>
      </c>
      <c r="F37" s="99">
        <f>SUM(F22:F33)</f>
        <v>0</v>
      </c>
      <c r="G37" s="29"/>
      <c r="H37" s="30"/>
      <c r="I37" s="103">
        <f>SUM(I22:I33)</f>
        <v>0</v>
      </c>
    </row>
    <row r="38" spans="1:11" ht="14.5" x14ac:dyDescent="0.35">
      <c r="A38" s="31"/>
      <c r="B38" s="31"/>
      <c r="C38" s="31"/>
      <c r="D38" s="31"/>
      <c r="E38" s="9"/>
      <c r="F38" s="32"/>
      <c r="G38" s="32"/>
      <c r="H38" s="32"/>
      <c r="K38" s="32"/>
    </row>
    <row r="40" spans="1:11" ht="15" customHeight="1" x14ac:dyDescent="0.35">
      <c r="A40" s="78" t="s">
        <v>56</v>
      </c>
      <c r="B40"/>
      <c r="C40" s="148"/>
      <c r="D40" s="148"/>
      <c r="E40" s="148"/>
      <c r="F40" s="148"/>
      <c r="G40" s="148"/>
      <c r="H40" s="33"/>
    </row>
    <row r="41" spans="1:11" ht="15" customHeight="1" x14ac:dyDescent="0.35">
      <c r="A41" s="148"/>
      <c r="B41" s="78"/>
      <c r="C41" s="148"/>
      <c r="D41" s="148"/>
      <c r="E41" s="148"/>
      <c r="F41" s="148"/>
      <c r="G41" s="148"/>
      <c r="H41" s="33"/>
    </row>
    <row r="42" spans="1:11" ht="15" customHeight="1" x14ac:dyDescent="0.35">
      <c r="A42" s="148"/>
      <c r="B42" s="80" t="s">
        <v>3</v>
      </c>
      <c r="C42" s="148"/>
      <c r="D42" s="148"/>
      <c r="E42" s="148"/>
      <c r="F42" s="148"/>
      <c r="G42" s="148"/>
      <c r="H42" s="33"/>
    </row>
    <row r="43" spans="1:11" ht="15" customHeight="1" x14ac:dyDescent="0.35">
      <c r="A43" s="148"/>
      <c r="B43" s="81"/>
      <c r="C43" s="148"/>
      <c r="D43" s="148"/>
      <c r="E43" s="148"/>
      <c r="F43" s="148"/>
      <c r="G43" s="148"/>
      <c r="H43" s="33"/>
    </row>
    <row r="44" spans="1:11" ht="15" customHeight="1" x14ac:dyDescent="0.35">
      <c r="A44" s="148"/>
      <c r="B44" s="194" t="s">
        <v>337</v>
      </c>
      <c r="C44" s="194"/>
      <c r="D44" s="194"/>
      <c r="E44" s="194"/>
      <c r="F44" s="195"/>
      <c r="G44" s="148"/>
      <c r="H44" s="33"/>
    </row>
    <row r="45" spans="1:11" ht="60.75" customHeight="1" x14ac:dyDescent="0.35">
      <c r="A45" s="148"/>
      <c r="B45" s="194"/>
      <c r="C45" s="194"/>
      <c r="D45" s="194"/>
      <c r="E45" s="194"/>
      <c r="F45" s="195"/>
      <c r="G45" s="148"/>
      <c r="H45" s="33"/>
    </row>
    <row r="46" spans="1:11" ht="15" customHeight="1" x14ac:dyDescent="0.35">
      <c r="A46" s="148"/>
      <c r="B46" s="81"/>
      <c r="C46" s="148"/>
      <c r="D46" s="148"/>
      <c r="E46" s="148"/>
      <c r="F46" s="148"/>
      <c r="G46" s="148"/>
      <c r="H46" s="33"/>
    </row>
    <row r="47" spans="1:11" ht="25" customHeight="1" x14ac:dyDescent="0.35">
      <c r="A47" s="200" t="s">
        <v>57</v>
      </c>
      <c r="B47" s="201"/>
      <c r="C47" s="201"/>
      <c r="D47" s="201"/>
      <c r="E47" s="202"/>
      <c r="F47" s="196" t="s">
        <v>58</v>
      </c>
      <c r="G47" s="149" t="s">
        <v>59</v>
      </c>
      <c r="H47" s="33"/>
      <c r="I47" s="9"/>
    </row>
    <row r="48" spans="1:11" ht="25" customHeight="1" x14ac:dyDescent="0.35">
      <c r="A48" s="203"/>
      <c r="B48" s="204"/>
      <c r="C48" s="204"/>
      <c r="D48" s="204"/>
      <c r="E48" s="205"/>
      <c r="F48" s="197"/>
      <c r="G48" s="150" t="s">
        <v>60</v>
      </c>
      <c r="H48" s="33"/>
      <c r="I48" s="9"/>
    </row>
    <row r="49" spans="1:9" ht="15" customHeight="1" x14ac:dyDescent="0.35">
      <c r="A49" s="151">
        <v>1</v>
      </c>
      <c r="B49" s="175" t="s">
        <v>61</v>
      </c>
      <c r="C49" s="176"/>
      <c r="D49" s="198" t="s">
        <v>62</v>
      </c>
      <c r="E49" s="199"/>
      <c r="F49" s="144"/>
      <c r="G49" s="144"/>
      <c r="H49" s="33"/>
      <c r="I49" s="9"/>
    </row>
    <row r="50" spans="1:9" ht="15" customHeight="1" x14ac:dyDescent="0.35">
      <c r="A50" s="151">
        <v>2</v>
      </c>
      <c r="B50" s="175" t="s">
        <v>63</v>
      </c>
      <c r="C50" s="176"/>
      <c r="D50" s="198" t="s">
        <v>64</v>
      </c>
      <c r="E50" s="199"/>
      <c r="F50" s="144"/>
      <c r="G50" s="144"/>
      <c r="H50" s="33"/>
      <c r="I50" s="9"/>
    </row>
    <row r="51" spans="1:9" ht="15" customHeight="1" x14ac:dyDescent="0.35">
      <c r="A51" s="151">
        <v>3</v>
      </c>
      <c r="B51" s="175" t="s">
        <v>65</v>
      </c>
      <c r="C51" s="176"/>
      <c r="D51" s="198" t="s">
        <v>66</v>
      </c>
      <c r="E51" s="199"/>
      <c r="F51" s="144"/>
      <c r="G51" s="144"/>
      <c r="H51" s="33"/>
      <c r="I51" s="9"/>
    </row>
    <row r="52" spans="1:9" ht="15" customHeight="1" x14ac:dyDescent="0.35">
      <c r="A52" s="151">
        <v>4</v>
      </c>
      <c r="B52" s="175" t="s">
        <v>67</v>
      </c>
      <c r="C52" s="176"/>
      <c r="D52" s="198" t="s">
        <v>68</v>
      </c>
      <c r="E52" s="199"/>
      <c r="F52" s="144"/>
      <c r="G52" s="144"/>
      <c r="H52" s="33"/>
      <c r="I52" s="9"/>
    </row>
    <row r="53" spans="1:9" ht="15" customHeight="1" x14ac:dyDescent="0.35">
      <c r="A53" s="151">
        <v>5</v>
      </c>
      <c r="B53" s="175" t="s">
        <v>69</v>
      </c>
      <c r="C53" s="176"/>
      <c r="D53" s="198" t="s">
        <v>70</v>
      </c>
      <c r="E53" s="199"/>
      <c r="F53" s="144"/>
      <c r="G53" s="144"/>
      <c r="H53" s="33"/>
      <c r="I53" s="9"/>
    </row>
    <row r="54" spans="1:9" ht="15" customHeight="1" x14ac:dyDescent="0.35">
      <c r="A54" s="151">
        <v>6</v>
      </c>
      <c r="B54" s="175" t="s">
        <v>71</v>
      </c>
      <c r="C54" s="176"/>
      <c r="D54" s="198" t="s">
        <v>72</v>
      </c>
      <c r="E54" s="199"/>
      <c r="F54" s="144"/>
      <c r="G54" s="144"/>
      <c r="H54" s="33"/>
      <c r="I54" s="9"/>
    </row>
    <row r="55" spans="1:9" ht="15" customHeight="1" x14ac:dyDescent="0.35">
      <c r="A55" s="151">
        <v>7</v>
      </c>
      <c r="B55" s="175" t="s">
        <v>73</v>
      </c>
      <c r="C55" s="176"/>
      <c r="D55" s="198" t="s">
        <v>74</v>
      </c>
      <c r="E55" s="199"/>
      <c r="F55" s="144"/>
      <c r="G55" s="144"/>
      <c r="H55" s="33"/>
      <c r="I55" s="9"/>
    </row>
    <row r="56" spans="1:9" ht="15" customHeight="1" x14ac:dyDescent="0.35">
      <c r="A56" s="151">
        <v>8</v>
      </c>
      <c r="B56" s="175" t="s">
        <v>75</v>
      </c>
      <c r="C56" s="176"/>
      <c r="D56" s="198" t="s">
        <v>76</v>
      </c>
      <c r="E56" s="199"/>
      <c r="F56" s="144"/>
      <c r="G56" s="144"/>
      <c r="H56" s="33"/>
      <c r="I56" s="9"/>
    </row>
    <row r="57" spans="1:9" ht="15" customHeight="1" x14ac:dyDescent="0.35">
      <c r="A57" s="151">
        <v>9</v>
      </c>
      <c r="B57" s="175" t="s">
        <v>77</v>
      </c>
      <c r="C57" s="176"/>
      <c r="D57" s="198" t="s">
        <v>78</v>
      </c>
      <c r="E57" s="199"/>
      <c r="F57" s="144"/>
      <c r="G57" s="144"/>
      <c r="H57" s="33"/>
      <c r="I57" s="9"/>
    </row>
    <row r="58" spans="1:9" ht="15" customHeight="1" x14ac:dyDescent="0.35">
      <c r="A58" s="151">
        <v>10</v>
      </c>
      <c r="B58" s="175" t="s">
        <v>338</v>
      </c>
      <c r="C58" s="176"/>
      <c r="D58" s="198" t="s">
        <v>79</v>
      </c>
      <c r="E58" s="199"/>
      <c r="F58" s="144"/>
      <c r="G58" s="144"/>
      <c r="H58" s="33"/>
      <c r="I58" s="9"/>
    </row>
    <row r="59" spans="1:9" ht="24.5" customHeight="1" x14ac:dyDescent="0.35">
      <c r="A59" s="151">
        <v>11</v>
      </c>
      <c r="B59" s="175" t="s">
        <v>80</v>
      </c>
      <c r="C59" s="176"/>
      <c r="D59" s="198" t="s">
        <v>81</v>
      </c>
      <c r="E59" s="199"/>
      <c r="F59" s="144"/>
      <c r="G59" s="144"/>
      <c r="H59" s="33"/>
      <c r="I59" s="9"/>
    </row>
    <row r="60" spans="1:9" ht="28.5" customHeight="1" x14ac:dyDescent="0.35">
      <c r="A60" s="151">
        <v>12</v>
      </c>
      <c r="B60" s="175" t="s">
        <v>339</v>
      </c>
      <c r="C60" s="176"/>
      <c r="D60" s="198" t="s">
        <v>82</v>
      </c>
      <c r="E60" s="199"/>
      <c r="F60" s="144"/>
      <c r="G60" s="144"/>
      <c r="H60" s="33"/>
      <c r="I60" s="9"/>
    </row>
    <row r="61" spans="1:9" ht="30.75" customHeight="1" x14ac:dyDescent="0.35">
      <c r="A61" s="151">
        <v>13</v>
      </c>
      <c r="B61" s="175" t="s">
        <v>83</v>
      </c>
      <c r="C61" s="176"/>
      <c r="D61" s="198" t="s">
        <v>84</v>
      </c>
      <c r="E61" s="199"/>
      <c r="F61" s="144"/>
      <c r="G61" s="144"/>
      <c r="H61" s="33"/>
      <c r="I61" s="9"/>
    </row>
    <row r="62" spans="1:9" ht="15" customHeight="1" x14ac:dyDescent="0.35">
      <c r="A62" s="151">
        <v>14</v>
      </c>
      <c r="B62" s="175" t="s">
        <v>85</v>
      </c>
      <c r="C62" s="176"/>
      <c r="D62" s="198" t="s">
        <v>86</v>
      </c>
      <c r="E62" s="199"/>
      <c r="F62" s="144"/>
      <c r="G62" s="144"/>
      <c r="H62" s="33"/>
      <c r="I62" s="9"/>
    </row>
    <row r="63" spans="1:9" ht="15" customHeight="1" x14ac:dyDescent="0.35">
      <c r="A63" s="151">
        <v>15</v>
      </c>
      <c r="B63" s="175" t="s">
        <v>87</v>
      </c>
      <c r="C63" s="176"/>
      <c r="D63" s="198" t="s">
        <v>88</v>
      </c>
      <c r="E63" s="199"/>
      <c r="F63" s="144"/>
      <c r="G63" s="144"/>
      <c r="H63" s="33"/>
      <c r="I63" s="9"/>
    </row>
    <row r="64" spans="1:9" ht="15" customHeight="1" x14ac:dyDescent="0.35">
      <c r="A64" s="151">
        <v>16</v>
      </c>
      <c r="B64" s="175" t="s">
        <v>89</v>
      </c>
      <c r="C64" s="176"/>
      <c r="D64" s="198" t="s">
        <v>90</v>
      </c>
      <c r="E64" s="199"/>
      <c r="F64" s="144"/>
      <c r="G64" s="144"/>
      <c r="H64" s="33"/>
      <c r="I64" s="9"/>
    </row>
    <row r="65" spans="1:9" ht="15" customHeight="1" x14ac:dyDescent="0.35">
      <c r="A65" s="206">
        <v>17</v>
      </c>
      <c r="B65" s="212" t="s">
        <v>91</v>
      </c>
      <c r="C65" s="213"/>
      <c r="D65" s="208" t="s">
        <v>92</v>
      </c>
      <c r="E65" s="209"/>
      <c r="F65" s="210"/>
      <c r="G65" s="210"/>
      <c r="H65" s="216"/>
      <c r="I65" s="9"/>
    </row>
    <row r="66" spans="1:9" ht="15" customHeight="1" x14ac:dyDescent="0.35">
      <c r="A66" s="207"/>
      <c r="B66" s="214"/>
      <c r="C66" s="215"/>
      <c r="D66" s="217" t="s">
        <v>93</v>
      </c>
      <c r="E66" s="218"/>
      <c r="F66" s="211"/>
      <c r="G66" s="211"/>
      <c r="H66" s="216"/>
      <c r="I66" s="9"/>
    </row>
    <row r="67" spans="1:9" ht="15" customHeight="1" x14ac:dyDescent="0.35">
      <c r="A67" s="151">
        <v>18</v>
      </c>
      <c r="B67" s="175" t="s">
        <v>94</v>
      </c>
      <c r="C67" s="176"/>
      <c r="D67" s="198" t="s">
        <v>95</v>
      </c>
      <c r="E67" s="199"/>
      <c r="F67" s="144"/>
      <c r="G67" s="144"/>
      <c r="H67" s="33"/>
      <c r="I67" s="9"/>
    </row>
    <row r="68" spans="1:9" ht="34" customHeight="1" x14ac:dyDescent="0.35">
      <c r="A68" s="151">
        <v>19</v>
      </c>
      <c r="B68" s="175" t="s">
        <v>96</v>
      </c>
      <c r="C68" s="176"/>
      <c r="D68" s="198" t="s">
        <v>97</v>
      </c>
      <c r="E68" s="199"/>
      <c r="F68" s="144"/>
      <c r="G68" s="144"/>
      <c r="H68" s="33"/>
      <c r="I68" s="9"/>
    </row>
    <row r="69" spans="1:9" ht="15" customHeight="1" x14ac:dyDescent="0.35">
      <c r="A69" s="151">
        <v>20</v>
      </c>
      <c r="B69" s="175" t="s">
        <v>98</v>
      </c>
      <c r="C69" s="176"/>
      <c r="D69" s="198" t="s">
        <v>99</v>
      </c>
      <c r="E69" s="199"/>
      <c r="F69" s="144"/>
      <c r="G69" s="144"/>
      <c r="H69" s="33"/>
      <c r="I69" s="9"/>
    </row>
    <row r="70" spans="1:9" ht="15" customHeight="1" x14ac:dyDescent="0.35">
      <c r="A70" s="151">
        <v>21</v>
      </c>
      <c r="B70" s="175" t="s">
        <v>100</v>
      </c>
      <c r="C70" s="176"/>
      <c r="D70" s="198" t="s">
        <v>101</v>
      </c>
      <c r="E70" s="199"/>
      <c r="F70" s="144"/>
      <c r="G70" s="144"/>
      <c r="H70" s="33"/>
      <c r="I70" s="9"/>
    </row>
    <row r="71" spans="1:9" ht="15" customHeight="1" x14ac:dyDescent="0.35">
      <c r="A71" s="151">
        <v>22</v>
      </c>
      <c r="B71" s="175" t="s">
        <v>102</v>
      </c>
      <c r="C71" s="176"/>
      <c r="D71" s="198" t="s">
        <v>103</v>
      </c>
      <c r="E71" s="199"/>
      <c r="F71" s="144"/>
      <c r="G71" s="144"/>
      <c r="H71" s="33"/>
      <c r="I71" s="9"/>
    </row>
    <row r="72" spans="1:9" ht="15" customHeight="1" x14ac:dyDescent="0.35">
      <c r="A72" s="151">
        <v>23</v>
      </c>
      <c r="B72" s="175" t="s">
        <v>104</v>
      </c>
      <c r="C72" s="176"/>
      <c r="D72" s="198" t="s">
        <v>105</v>
      </c>
      <c r="E72" s="199"/>
      <c r="F72" s="144"/>
      <c r="G72" s="144"/>
      <c r="H72" s="33"/>
      <c r="I72" s="9"/>
    </row>
    <row r="73" spans="1:9" ht="15" customHeight="1" x14ac:dyDescent="0.35">
      <c r="A73" s="151">
        <v>24</v>
      </c>
      <c r="B73" s="175" t="s">
        <v>106</v>
      </c>
      <c r="C73" s="176"/>
      <c r="D73" s="198" t="s">
        <v>107</v>
      </c>
      <c r="E73" s="199"/>
      <c r="F73" s="144"/>
      <c r="G73" s="144"/>
      <c r="H73" s="33"/>
      <c r="I73" s="9"/>
    </row>
    <row r="74" spans="1:9" ht="15" customHeight="1" x14ac:dyDescent="0.35">
      <c r="A74" s="151">
        <v>25</v>
      </c>
      <c r="B74" s="175" t="s">
        <v>108</v>
      </c>
      <c r="C74" s="176"/>
      <c r="D74" s="198" t="s">
        <v>109</v>
      </c>
      <c r="E74" s="199"/>
      <c r="F74" s="144"/>
      <c r="G74" s="144"/>
      <c r="H74" s="33"/>
      <c r="I74" s="9"/>
    </row>
    <row r="75" spans="1:9" ht="15" customHeight="1" x14ac:dyDescent="0.35">
      <c r="A75" s="151">
        <v>26</v>
      </c>
      <c r="B75" s="175" t="s">
        <v>110</v>
      </c>
      <c r="C75" s="176"/>
      <c r="D75" s="198" t="s">
        <v>111</v>
      </c>
      <c r="E75" s="199"/>
      <c r="F75" s="144"/>
      <c r="G75" s="144"/>
      <c r="H75" s="33"/>
      <c r="I75" s="9"/>
    </row>
    <row r="76" spans="1:9" ht="15" customHeight="1" x14ac:dyDescent="0.35">
      <c r="A76" s="151">
        <v>27</v>
      </c>
      <c r="B76" s="175" t="s">
        <v>112</v>
      </c>
      <c r="C76" s="176"/>
      <c r="D76" s="198" t="s">
        <v>113</v>
      </c>
      <c r="E76" s="199"/>
      <c r="F76" s="144"/>
      <c r="G76" s="144"/>
      <c r="H76" s="33"/>
      <c r="I76" s="9"/>
    </row>
    <row r="77" spans="1:9" ht="15" customHeight="1" x14ac:dyDescent="0.35">
      <c r="A77" s="151">
        <v>28</v>
      </c>
      <c r="B77" s="175" t="s">
        <v>114</v>
      </c>
      <c r="C77" s="176"/>
      <c r="D77" s="198" t="s">
        <v>115</v>
      </c>
      <c r="E77" s="199"/>
      <c r="F77" s="144"/>
      <c r="G77" s="144"/>
      <c r="H77" s="33"/>
      <c r="I77" s="9"/>
    </row>
    <row r="78" spans="1:9" ht="15" customHeight="1" x14ac:dyDescent="0.35">
      <c r="A78" s="151">
        <v>29</v>
      </c>
      <c r="B78" s="175" t="s">
        <v>116</v>
      </c>
      <c r="C78" s="176"/>
      <c r="D78" s="198" t="s">
        <v>117</v>
      </c>
      <c r="E78" s="199"/>
      <c r="F78" s="144"/>
      <c r="G78" s="144"/>
      <c r="H78" s="33"/>
      <c r="I78" s="9"/>
    </row>
    <row r="79" spans="1:9" ht="15" customHeight="1" x14ac:dyDescent="0.35">
      <c r="A79" s="151">
        <v>30</v>
      </c>
      <c r="B79" s="175" t="s">
        <v>118</v>
      </c>
      <c r="C79" s="176"/>
      <c r="D79" s="198" t="s">
        <v>119</v>
      </c>
      <c r="E79" s="199"/>
      <c r="F79" s="144"/>
      <c r="G79" s="144"/>
      <c r="H79" s="33"/>
      <c r="I79" s="9"/>
    </row>
    <row r="80" spans="1:9" ht="15" customHeight="1" x14ac:dyDescent="0.35">
      <c r="A80" s="151">
        <v>31</v>
      </c>
      <c r="B80" s="175" t="s">
        <v>120</v>
      </c>
      <c r="C80" s="176"/>
      <c r="D80" s="198" t="s">
        <v>121</v>
      </c>
      <c r="E80" s="199"/>
      <c r="F80" s="144"/>
      <c r="G80" s="144"/>
      <c r="H80" s="33"/>
      <c r="I80" s="9"/>
    </row>
    <row r="81" spans="1:9" ht="15" customHeight="1" x14ac:dyDescent="0.35">
      <c r="A81" s="151">
        <v>32</v>
      </c>
      <c r="B81" s="175" t="s">
        <v>122</v>
      </c>
      <c r="C81" s="176"/>
      <c r="D81" s="198" t="s">
        <v>123</v>
      </c>
      <c r="E81" s="199"/>
      <c r="F81" s="144"/>
      <c r="G81" s="144"/>
      <c r="H81" s="33"/>
      <c r="I81" s="9"/>
    </row>
    <row r="82" spans="1:9" ht="15" customHeight="1" x14ac:dyDescent="0.35">
      <c r="A82" s="151">
        <v>33</v>
      </c>
      <c r="B82" s="175" t="s">
        <v>124</v>
      </c>
      <c r="C82" s="176"/>
      <c r="D82" s="198" t="s">
        <v>125</v>
      </c>
      <c r="E82" s="199"/>
      <c r="F82" s="144"/>
      <c r="G82" s="144"/>
      <c r="H82" s="33"/>
      <c r="I82" s="9"/>
    </row>
    <row r="83" spans="1:9" ht="15" customHeight="1" x14ac:dyDescent="0.35">
      <c r="A83" s="151">
        <v>34</v>
      </c>
      <c r="B83" s="175" t="s">
        <v>126</v>
      </c>
      <c r="C83" s="176"/>
      <c r="D83" s="198" t="s">
        <v>127</v>
      </c>
      <c r="E83" s="199"/>
      <c r="F83" s="144"/>
      <c r="G83" s="144"/>
      <c r="H83" s="33"/>
      <c r="I83" s="9"/>
    </row>
    <row r="84" spans="1:9" ht="22.5" customHeight="1" x14ac:dyDescent="0.35">
      <c r="A84" s="151">
        <v>35</v>
      </c>
      <c r="B84" s="175" t="s">
        <v>128</v>
      </c>
      <c r="C84" s="176"/>
      <c r="D84" s="198" t="s">
        <v>129</v>
      </c>
      <c r="E84" s="199"/>
      <c r="F84" s="144"/>
      <c r="G84" s="144"/>
      <c r="H84" s="33"/>
      <c r="I84" s="9"/>
    </row>
    <row r="85" spans="1:9" ht="15" customHeight="1" x14ac:dyDescent="0.35">
      <c r="A85" s="151">
        <v>36</v>
      </c>
      <c r="B85" s="175" t="s">
        <v>130</v>
      </c>
      <c r="C85" s="176"/>
      <c r="D85" s="198" t="s">
        <v>131</v>
      </c>
      <c r="E85" s="199"/>
      <c r="F85" s="144"/>
      <c r="G85" s="144"/>
      <c r="H85" s="33"/>
      <c r="I85" s="9"/>
    </row>
    <row r="86" spans="1:9" ht="15" customHeight="1" x14ac:dyDescent="0.35">
      <c r="A86" s="151">
        <v>37</v>
      </c>
      <c r="B86" s="175" t="s">
        <v>132</v>
      </c>
      <c r="C86" s="176"/>
      <c r="D86" s="198" t="s">
        <v>133</v>
      </c>
      <c r="E86" s="199"/>
      <c r="F86" s="144"/>
      <c r="G86" s="144"/>
      <c r="H86" s="33"/>
      <c r="I86" s="9"/>
    </row>
    <row r="87" spans="1:9" ht="15" customHeight="1" x14ac:dyDescent="0.35">
      <c r="A87" s="151">
        <v>38</v>
      </c>
      <c r="B87" s="175" t="s">
        <v>134</v>
      </c>
      <c r="C87" s="176"/>
      <c r="D87" s="198" t="s">
        <v>135</v>
      </c>
      <c r="E87" s="199"/>
      <c r="F87" s="144"/>
      <c r="G87" s="144"/>
      <c r="H87" s="33"/>
      <c r="I87" s="9"/>
    </row>
    <row r="88" spans="1:9" ht="15" customHeight="1" x14ac:dyDescent="0.35">
      <c r="A88" s="151">
        <v>39</v>
      </c>
      <c r="B88" s="175" t="s">
        <v>136</v>
      </c>
      <c r="C88" s="176"/>
      <c r="D88" s="198" t="s">
        <v>137</v>
      </c>
      <c r="E88" s="199"/>
      <c r="F88" s="144"/>
      <c r="G88" s="144"/>
      <c r="H88" s="33"/>
      <c r="I88" s="9"/>
    </row>
    <row r="89" spans="1:9" ht="15" customHeight="1" x14ac:dyDescent="0.35">
      <c r="A89" s="151">
        <v>40</v>
      </c>
      <c r="B89" s="175" t="s">
        <v>138</v>
      </c>
      <c r="C89" s="176"/>
      <c r="D89" s="198" t="s">
        <v>139</v>
      </c>
      <c r="E89" s="199"/>
      <c r="F89" s="144"/>
      <c r="G89" s="144"/>
      <c r="H89" s="33"/>
      <c r="I89" s="9"/>
    </row>
    <row r="90" spans="1:9" ht="15" customHeight="1" x14ac:dyDescent="0.35">
      <c r="A90" s="151">
        <v>41</v>
      </c>
      <c r="B90" s="175" t="s">
        <v>140</v>
      </c>
      <c r="C90" s="176"/>
      <c r="D90" s="198" t="s">
        <v>141</v>
      </c>
      <c r="E90" s="199"/>
      <c r="F90" s="144"/>
      <c r="G90" s="144"/>
      <c r="H90" s="33"/>
      <c r="I90" s="9"/>
    </row>
    <row r="91" spans="1:9" ht="15" customHeight="1" x14ac:dyDescent="0.35">
      <c r="A91" s="151">
        <v>42</v>
      </c>
      <c r="B91" s="175" t="s">
        <v>142</v>
      </c>
      <c r="C91" s="176"/>
      <c r="D91" s="198" t="s">
        <v>143</v>
      </c>
      <c r="E91" s="199"/>
      <c r="F91" s="144"/>
      <c r="G91" s="144"/>
      <c r="H91" s="33"/>
      <c r="I91" s="9"/>
    </row>
    <row r="92" spans="1:9" ht="15" customHeight="1" x14ac:dyDescent="0.35">
      <c r="A92" s="151">
        <v>43</v>
      </c>
      <c r="B92" s="175" t="s">
        <v>144</v>
      </c>
      <c r="C92" s="176"/>
      <c r="D92" s="198" t="s">
        <v>145</v>
      </c>
      <c r="E92" s="199"/>
      <c r="F92" s="144"/>
      <c r="G92" s="144"/>
      <c r="H92" s="33"/>
      <c r="I92" s="9"/>
    </row>
    <row r="93" spans="1:9" ht="15" customHeight="1" x14ac:dyDescent="0.35">
      <c r="A93" s="151">
        <v>44</v>
      </c>
      <c r="B93" s="175" t="s">
        <v>146</v>
      </c>
      <c r="C93" s="176"/>
      <c r="D93" s="198" t="s">
        <v>147</v>
      </c>
      <c r="E93" s="199"/>
      <c r="F93" s="144"/>
      <c r="G93" s="144"/>
      <c r="H93" s="33"/>
      <c r="I93" s="9"/>
    </row>
    <row r="94" spans="1:9" ht="15" customHeight="1" x14ac:dyDescent="0.35">
      <c r="A94" s="151">
        <v>45</v>
      </c>
      <c r="B94" s="175" t="s">
        <v>148</v>
      </c>
      <c r="C94" s="176"/>
      <c r="D94" s="198" t="s">
        <v>149</v>
      </c>
      <c r="E94" s="199"/>
      <c r="F94" s="144"/>
      <c r="G94" s="144"/>
      <c r="H94" s="33"/>
      <c r="I94" s="9"/>
    </row>
    <row r="95" spans="1:9" ht="15" customHeight="1" x14ac:dyDescent="0.35">
      <c r="A95" s="151">
        <v>46</v>
      </c>
      <c r="B95" s="175" t="s">
        <v>150</v>
      </c>
      <c r="C95" s="176"/>
      <c r="D95" s="198" t="s">
        <v>151</v>
      </c>
      <c r="E95" s="199"/>
      <c r="F95" s="144"/>
      <c r="G95" s="144"/>
      <c r="H95" s="33"/>
      <c r="I95" s="9"/>
    </row>
    <row r="96" spans="1:9" ht="15" customHeight="1" x14ac:dyDescent="0.35">
      <c r="A96" s="151">
        <v>47</v>
      </c>
      <c r="B96" s="175" t="s">
        <v>152</v>
      </c>
      <c r="C96" s="176"/>
      <c r="D96" s="198" t="s">
        <v>153</v>
      </c>
      <c r="E96" s="199"/>
      <c r="F96" s="144"/>
      <c r="G96" s="144"/>
      <c r="H96" s="33"/>
      <c r="I96" s="9"/>
    </row>
    <row r="97" spans="1:9" ht="15" customHeight="1" x14ac:dyDescent="0.35">
      <c r="A97" s="151">
        <v>48</v>
      </c>
      <c r="B97" s="175" t="s">
        <v>154</v>
      </c>
      <c r="C97" s="176"/>
      <c r="D97" s="198" t="s">
        <v>155</v>
      </c>
      <c r="E97" s="199"/>
      <c r="F97" s="144"/>
      <c r="G97" s="144"/>
      <c r="H97" s="33"/>
      <c r="I97" s="9"/>
    </row>
    <row r="98" spans="1:9" ht="15" customHeight="1" x14ac:dyDescent="0.35">
      <c r="A98" s="151">
        <v>49</v>
      </c>
      <c r="B98" s="175" t="s">
        <v>156</v>
      </c>
      <c r="C98" s="176"/>
      <c r="D98" s="198" t="s">
        <v>157</v>
      </c>
      <c r="E98" s="199"/>
      <c r="F98" s="144"/>
      <c r="G98" s="144"/>
      <c r="H98" s="33"/>
      <c r="I98" s="9"/>
    </row>
    <row r="99" spans="1:9" ht="15" customHeight="1" x14ac:dyDescent="0.35">
      <c r="A99" s="151">
        <v>50</v>
      </c>
      <c r="B99" s="175" t="s">
        <v>158</v>
      </c>
      <c r="C99" s="176"/>
      <c r="D99" s="198" t="s">
        <v>159</v>
      </c>
      <c r="E99" s="199"/>
      <c r="F99" s="144"/>
      <c r="G99" s="144"/>
      <c r="H99" s="33"/>
      <c r="I99" s="9"/>
    </row>
    <row r="100" spans="1:9" ht="15" customHeight="1" x14ac:dyDescent="0.35">
      <c r="A100" s="151">
        <v>51</v>
      </c>
      <c r="B100" s="175" t="s">
        <v>160</v>
      </c>
      <c r="C100" s="176"/>
      <c r="D100" s="198" t="s">
        <v>161</v>
      </c>
      <c r="E100" s="199"/>
      <c r="F100" s="144"/>
      <c r="G100" s="144"/>
      <c r="H100" s="33"/>
      <c r="I100" s="9"/>
    </row>
    <row r="101" spans="1:9" ht="15" customHeight="1" x14ac:dyDescent="0.35">
      <c r="A101" s="151">
        <v>52</v>
      </c>
      <c r="B101" s="175" t="s">
        <v>162</v>
      </c>
      <c r="C101" s="176"/>
      <c r="D101" s="198" t="s">
        <v>163</v>
      </c>
      <c r="E101" s="199"/>
      <c r="F101" s="144"/>
      <c r="G101" s="144"/>
      <c r="H101" s="33"/>
      <c r="I101" s="9"/>
    </row>
    <row r="102" spans="1:9" ht="15" customHeight="1" x14ac:dyDescent="0.35">
      <c r="A102" s="151">
        <v>53</v>
      </c>
      <c r="B102" s="175" t="s">
        <v>164</v>
      </c>
      <c r="C102" s="176"/>
      <c r="D102" s="198" t="s">
        <v>165</v>
      </c>
      <c r="E102" s="199"/>
      <c r="F102" s="144"/>
      <c r="G102" s="144"/>
      <c r="H102" s="33"/>
      <c r="I102" s="9"/>
    </row>
    <row r="103" spans="1:9" ht="15" customHeight="1" x14ac:dyDescent="0.35">
      <c r="A103" s="151">
        <v>54</v>
      </c>
      <c r="B103" s="175" t="s">
        <v>166</v>
      </c>
      <c r="C103" s="176"/>
      <c r="D103" s="198" t="s">
        <v>167</v>
      </c>
      <c r="E103" s="199"/>
      <c r="F103" s="144"/>
      <c r="G103" s="144"/>
      <c r="H103" s="33"/>
      <c r="I103" s="9"/>
    </row>
    <row r="104" spans="1:9" ht="15" customHeight="1" x14ac:dyDescent="0.35">
      <c r="A104" s="151">
        <v>55</v>
      </c>
      <c r="B104" s="175" t="s">
        <v>168</v>
      </c>
      <c r="C104" s="176"/>
      <c r="D104" s="198" t="s">
        <v>169</v>
      </c>
      <c r="E104" s="199"/>
      <c r="F104" s="144"/>
      <c r="G104" s="144"/>
      <c r="H104" s="33"/>
      <c r="I104" s="9"/>
    </row>
    <row r="105" spans="1:9" ht="15" customHeight="1" x14ac:dyDescent="0.35">
      <c r="A105" s="151">
        <v>56</v>
      </c>
      <c r="B105" s="175" t="s">
        <v>170</v>
      </c>
      <c r="C105" s="176"/>
      <c r="D105" s="198" t="s">
        <v>171</v>
      </c>
      <c r="E105" s="199"/>
      <c r="F105" s="144"/>
      <c r="G105" s="144"/>
      <c r="H105" s="33"/>
      <c r="I105" s="9"/>
    </row>
    <row r="106" spans="1:9" ht="15" customHeight="1" x14ac:dyDescent="0.35">
      <c r="A106" s="151">
        <v>57</v>
      </c>
      <c r="B106" s="175" t="s">
        <v>172</v>
      </c>
      <c r="C106" s="176"/>
      <c r="D106" s="198" t="s">
        <v>173</v>
      </c>
      <c r="E106" s="199"/>
      <c r="F106" s="144"/>
      <c r="G106" s="144"/>
      <c r="H106" s="33"/>
      <c r="I106" s="9"/>
    </row>
    <row r="107" spans="1:9" ht="15" customHeight="1" x14ac:dyDescent="0.35">
      <c r="A107" s="151">
        <v>58</v>
      </c>
      <c r="B107" s="175" t="s">
        <v>174</v>
      </c>
      <c r="C107" s="176"/>
      <c r="D107" s="198" t="s">
        <v>175</v>
      </c>
      <c r="E107" s="199"/>
      <c r="F107" s="144"/>
      <c r="G107" s="144"/>
      <c r="H107" s="33"/>
      <c r="I107" s="9"/>
    </row>
    <row r="108" spans="1:9" ht="15" customHeight="1" x14ac:dyDescent="0.35">
      <c r="A108" s="151">
        <v>59</v>
      </c>
      <c r="B108" s="175" t="s">
        <v>176</v>
      </c>
      <c r="C108" s="176"/>
      <c r="D108" s="198" t="s">
        <v>177</v>
      </c>
      <c r="E108" s="199"/>
      <c r="F108" s="144"/>
      <c r="G108" s="144"/>
      <c r="H108" s="33"/>
      <c r="I108" s="9"/>
    </row>
    <row r="109" spans="1:9" ht="15" customHeight="1" x14ac:dyDescent="0.35">
      <c r="A109" s="151">
        <v>60</v>
      </c>
      <c r="B109" s="175" t="s">
        <v>178</v>
      </c>
      <c r="C109" s="176"/>
      <c r="D109" s="198" t="s">
        <v>179</v>
      </c>
      <c r="E109" s="199"/>
      <c r="F109" s="144"/>
      <c r="G109" s="144"/>
      <c r="H109" s="33"/>
      <c r="I109" s="9"/>
    </row>
    <row r="110" spans="1:9" ht="15" customHeight="1" x14ac:dyDescent="0.35">
      <c r="A110" s="151">
        <v>61</v>
      </c>
      <c r="B110" s="175" t="s">
        <v>180</v>
      </c>
      <c r="C110" s="176"/>
      <c r="D110" s="198" t="s">
        <v>181</v>
      </c>
      <c r="E110" s="199"/>
      <c r="F110" s="144"/>
      <c r="G110" s="144"/>
      <c r="H110" s="33"/>
      <c r="I110" s="9"/>
    </row>
    <row r="111" spans="1:9" ht="15" customHeight="1" x14ac:dyDescent="0.35">
      <c r="A111" s="151">
        <v>62</v>
      </c>
      <c r="B111" s="175" t="s">
        <v>182</v>
      </c>
      <c r="C111" s="176"/>
      <c r="D111" s="198" t="s">
        <v>183</v>
      </c>
      <c r="E111" s="199"/>
      <c r="F111" s="144"/>
      <c r="G111" s="144"/>
      <c r="H111" s="33"/>
      <c r="I111" s="9"/>
    </row>
    <row r="112" spans="1:9" ht="15" customHeight="1" x14ac:dyDescent="0.35">
      <c r="A112" s="151">
        <v>63</v>
      </c>
      <c r="B112" s="175" t="s">
        <v>184</v>
      </c>
      <c r="C112" s="176"/>
      <c r="D112" s="198" t="s">
        <v>185</v>
      </c>
      <c r="E112" s="199"/>
      <c r="F112" s="144"/>
      <c r="G112" s="144"/>
      <c r="H112" s="33"/>
      <c r="I112" s="9"/>
    </row>
    <row r="113" spans="1:10" ht="15" customHeight="1" x14ac:dyDescent="0.35">
      <c r="A113" s="151">
        <v>64</v>
      </c>
      <c r="B113" s="175" t="s">
        <v>186</v>
      </c>
      <c r="C113" s="176"/>
      <c r="D113" s="198" t="s">
        <v>187</v>
      </c>
      <c r="E113" s="199"/>
      <c r="F113" s="144"/>
      <c r="G113" s="144"/>
      <c r="H113" s="33"/>
      <c r="I113" s="9"/>
    </row>
    <row r="114" spans="1:10" ht="15" customHeight="1" x14ac:dyDescent="0.35">
      <c r="A114" s="151">
        <v>65</v>
      </c>
      <c r="B114" s="175" t="s">
        <v>188</v>
      </c>
      <c r="C114" s="176"/>
      <c r="D114" s="198" t="s">
        <v>189</v>
      </c>
      <c r="E114" s="199"/>
      <c r="F114" s="144"/>
      <c r="G114" s="144"/>
      <c r="H114" s="33"/>
      <c r="I114" s="9"/>
    </row>
    <row r="115" spans="1:10" ht="15" customHeight="1" x14ac:dyDescent="0.35">
      <c r="A115" s="151">
        <v>66</v>
      </c>
      <c r="B115" s="175" t="s">
        <v>190</v>
      </c>
      <c r="C115" s="176"/>
      <c r="D115" s="198" t="s">
        <v>191</v>
      </c>
      <c r="E115" s="199"/>
      <c r="F115" s="144"/>
      <c r="G115" s="144"/>
      <c r="H115" s="33"/>
      <c r="I115" s="9"/>
    </row>
    <row r="116" spans="1:10" ht="21.5" customHeight="1" x14ac:dyDescent="0.35">
      <c r="A116" s="151">
        <v>67</v>
      </c>
      <c r="B116" s="175" t="s">
        <v>192</v>
      </c>
      <c r="C116" s="176"/>
      <c r="D116" s="198" t="s">
        <v>193</v>
      </c>
      <c r="E116" s="199"/>
      <c r="F116" s="144"/>
      <c r="G116" s="144"/>
      <c r="H116" s="33"/>
      <c r="I116" s="9"/>
    </row>
    <row r="117" spans="1:10" ht="15" customHeight="1" x14ac:dyDescent="0.35">
      <c r="A117" s="145"/>
      <c r="B117" s="177"/>
      <c r="C117" s="178"/>
      <c r="D117" s="220"/>
      <c r="E117" s="221"/>
      <c r="F117" s="144"/>
      <c r="G117" s="144"/>
      <c r="H117" s="33"/>
      <c r="I117" s="9"/>
    </row>
    <row r="118" spans="1:10" ht="15" customHeight="1" x14ac:dyDescent="0.35">
      <c r="A118" s="145"/>
      <c r="B118" s="177"/>
      <c r="C118" s="178"/>
      <c r="D118" s="220"/>
      <c r="E118" s="221"/>
      <c r="F118" s="144"/>
      <c r="G118" s="34"/>
      <c r="H118" s="33"/>
      <c r="I118" s="9"/>
    </row>
    <row r="119" spans="1:10" ht="15" customHeight="1" x14ac:dyDescent="0.35">
      <c r="A119" s="166" t="s">
        <v>194</v>
      </c>
      <c r="B119" s="167"/>
      <c r="C119" s="167"/>
      <c r="D119" s="167"/>
      <c r="E119" s="168"/>
      <c r="F119" s="152" t="s">
        <v>195</v>
      </c>
      <c r="G119" s="35">
        <f>SUM(F49:F118)</f>
        <v>0</v>
      </c>
      <c r="H119" s="33"/>
      <c r="I119" s="9"/>
    </row>
    <row r="120" spans="1:10" ht="15" customHeight="1" x14ac:dyDescent="0.35">
      <c r="A120" s="153"/>
      <c r="B120" s="169" t="s">
        <v>196</v>
      </c>
      <c r="C120" s="170"/>
      <c r="D120" s="170"/>
      <c r="E120" s="171"/>
      <c r="F120" s="152"/>
      <c r="G120" s="34">
        <f>SUM(G49:G118)</f>
        <v>0</v>
      </c>
      <c r="H120" s="33"/>
      <c r="I120" s="9"/>
    </row>
    <row r="121" spans="1:10" ht="15" customHeight="1" x14ac:dyDescent="0.35">
      <c r="A121" s="153"/>
      <c r="B121" s="169" t="s">
        <v>197</v>
      </c>
      <c r="C121" s="170"/>
      <c r="D121" s="170"/>
      <c r="E121" s="171"/>
      <c r="F121" s="152"/>
      <c r="G121" s="146" t="str">
        <f>IFERROR(G120/G119,"")</f>
        <v/>
      </c>
      <c r="H121" s="33"/>
      <c r="I121" s="9"/>
    </row>
    <row r="122" spans="1:10" ht="15" customHeight="1" x14ac:dyDescent="0.35">
      <c r="A122" s="154"/>
      <c r="B122" s="172" t="s">
        <v>340</v>
      </c>
      <c r="C122" s="173"/>
      <c r="D122" s="173"/>
      <c r="E122" s="174"/>
      <c r="F122" s="154"/>
      <c r="G122" s="147"/>
      <c r="H122" s="1"/>
      <c r="I122" s="9"/>
    </row>
    <row r="123" spans="1:10" ht="15" customHeight="1" x14ac:dyDescent="0.35">
      <c r="H123" s="1"/>
      <c r="J123" s="9"/>
    </row>
    <row r="124" spans="1:10" ht="15" customHeight="1" x14ac:dyDescent="0.35">
      <c r="H124" s="1"/>
      <c r="J124" s="9"/>
    </row>
    <row r="125" spans="1:10" ht="15" customHeight="1" x14ac:dyDescent="0.35">
      <c r="H125" s="1"/>
      <c r="J125" s="9"/>
    </row>
  </sheetData>
  <sheetProtection sheet="1" formatCells="0" formatColumns="0" formatRows="0" insertRows="0" deleteRows="0"/>
  <mergeCells count="160">
    <mergeCell ref="B1:C1"/>
    <mergeCell ref="D118:E118"/>
    <mergeCell ref="D100:E100"/>
    <mergeCell ref="D101:E101"/>
    <mergeCell ref="D102:E102"/>
    <mergeCell ref="D103:E103"/>
    <mergeCell ref="D94:E94"/>
    <mergeCell ref="D95:E95"/>
    <mergeCell ref="D96:E96"/>
    <mergeCell ref="D97:E97"/>
    <mergeCell ref="D98:E98"/>
    <mergeCell ref="D89:E89"/>
    <mergeCell ref="D84:E84"/>
    <mergeCell ref="D85:E85"/>
    <mergeCell ref="D86:E86"/>
    <mergeCell ref="D87:E87"/>
    <mergeCell ref="D88:E88"/>
    <mergeCell ref="D71:E71"/>
    <mergeCell ref="D72:E72"/>
    <mergeCell ref="D73:E73"/>
    <mergeCell ref="D74:E74"/>
    <mergeCell ref="D75:E75"/>
    <mergeCell ref="D76:E76"/>
    <mergeCell ref="D77:E77"/>
    <mergeCell ref="J17:J21"/>
    <mergeCell ref="D114:E114"/>
    <mergeCell ref="D115:E115"/>
    <mergeCell ref="D116:E116"/>
    <mergeCell ref="D117:E117"/>
    <mergeCell ref="D109:E109"/>
    <mergeCell ref="D110:E110"/>
    <mergeCell ref="D111:E111"/>
    <mergeCell ref="D112:E112"/>
    <mergeCell ref="D113:E113"/>
    <mergeCell ref="D104:E104"/>
    <mergeCell ref="D105:E105"/>
    <mergeCell ref="D106:E106"/>
    <mergeCell ref="D107:E107"/>
    <mergeCell ref="D108:E108"/>
    <mergeCell ref="D99:E99"/>
    <mergeCell ref="D80:E80"/>
    <mergeCell ref="D81:E81"/>
    <mergeCell ref="D82:E82"/>
    <mergeCell ref="D83:E83"/>
    <mergeCell ref="D90:E90"/>
    <mergeCell ref="D91:E91"/>
    <mergeCell ref="D92:E92"/>
    <mergeCell ref="D93:E93"/>
    <mergeCell ref="D78:E78"/>
    <mergeCell ref="D79:E79"/>
    <mergeCell ref="F65:F66"/>
    <mergeCell ref="B65:C66"/>
    <mergeCell ref="G65:G66"/>
    <mergeCell ref="H65:H66"/>
    <mergeCell ref="D66:E66"/>
    <mergeCell ref="D67:E67"/>
    <mergeCell ref="D68:E68"/>
    <mergeCell ref="D69:E69"/>
    <mergeCell ref="D70:E70"/>
    <mergeCell ref="B67:C67"/>
    <mergeCell ref="D57:E57"/>
    <mergeCell ref="D58:E58"/>
    <mergeCell ref="D59:E59"/>
    <mergeCell ref="D60:E60"/>
    <mergeCell ref="D61:E61"/>
    <mergeCell ref="D62:E62"/>
    <mergeCell ref="D63:E63"/>
    <mergeCell ref="D64:E64"/>
    <mergeCell ref="A65:A66"/>
    <mergeCell ref="D65:E65"/>
    <mergeCell ref="F47:F48"/>
    <mergeCell ref="D49:E49"/>
    <mergeCell ref="D50:E50"/>
    <mergeCell ref="D51:E51"/>
    <mergeCell ref="D52:E52"/>
    <mergeCell ref="D53:E53"/>
    <mergeCell ref="D54:E54"/>
    <mergeCell ref="D55:E55"/>
    <mergeCell ref="D56:E56"/>
    <mergeCell ref="A47:E48"/>
    <mergeCell ref="G8:I8"/>
    <mergeCell ref="G9:H9"/>
    <mergeCell ref="G10:H10"/>
    <mergeCell ref="I10:I12"/>
    <mergeCell ref="G11:H11"/>
    <mergeCell ref="G12:H12"/>
    <mergeCell ref="G13:H13"/>
    <mergeCell ref="G14:I14"/>
    <mergeCell ref="B44:F45"/>
    <mergeCell ref="B77:C77"/>
    <mergeCell ref="B49:C49"/>
    <mergeCell ref="B51:C51"/>
    <mergeCell ref="B53:C53"/>
    <mergeCell ref="B55:C55"/>
    <mergeCell ref="B64:C64"/>
    <mergeCell ref="B50:C50"/>
    <mergeCell ref="B52:C52"/>
    <mergeCell ref="B54:C54"/>
    <mergeCell ref="B56:C56"/>
    <mergeCell ref="B57:C57"/>
    <mergeCell ref="B58:C58"/>
    <mergeCell ref="B59:C59"/>
    <mergeCell ref="B60:C60"/>
    <mergeCell ref="B61:C61"/>
    <mergeCell ref="B62:C62"/>
    <mergeCell ref="B63:C63"/>
    <mergeCell ref="B68:C68"/>
    <mergeCell ref="B69:C69"/>
    <mergeCell ref="B70:C70"/>
    <mergeCell ref="B71:C71"/>
    <mergeCell ref="B72:C72"/>
    <mergeCell ref="B73:C73"/>
    <mergeCell ref="B74:C74"/>
    <mergeCell ref="B75:C75"/>
    <mergeCell ref="B76:C76"/>
    <mergeCell ref="B78:C78"/>
    <mergeCell ref="B79:C79"/>
    <mergeCell ref="B82:C82"/>
    <mergeCell ref="B83:C83"/>
    <mergeCell ref="B92:C92"/>
    <mergeCell ref="B109:C109"/>
    <mergeCell ref="B113:C113"/>
    <mergeCell ref="B89:C89"/>
    <mergeCell ref="B90:C90"/>
    <mergeCell ref="B86:C86"/>
    <mergeCell ref="B93:C93"/>
    <mergeCell ref="B94:C94"/>
    <mergeCell ref="B95:C95"/>
    <mergeCell ref="B97:C97"/>
    <mergeCell ref="B98:C98"/>
    <mergeCell ref="B99:C99"/>
    <mergeCell ref="B100:C100"/>
    <mergeCell ref="B101:C101"/>
    <mergeCell ref="B80:C80"/>
    <mergeCell ref="B81:C81"/>
    <mergeCell ref="B87:C87"/>
    <mergeCell ref="B88:C88"/>
    <mergeCell ref="B84:C84"/>
    <mergeCell ref="A119:E119"/>
    <mergeCell ref="B120:E120"/>
    <mergeCell ref="B121:E121"/>
    <mergeCell ref="B122:E122"/>
    <mergeCell ref="B85:C85"/>
    <mergeCell ref="B115:C115"/>
    <mergeCell ref="B116:C116"/>
    <mergeCell ref="B117:C117"/>
    <mergeCell ref="B118:C118"/>
    <mergeCell ref="B102:C102"/>
    <mergeCell ref="B103:C103"/>
    <mergeCell ref="B104:C104"/>
    <mergeCell ref="B91:C91"/>
    <mergeCell ref="B96:C96"/>
    <mergeCell ref="B105:C105"/>
    <mergeCell ref="B106:C106"/>
    <mergeCell ref="B107:C107"/>
    <mergeCell ref="B108:C108"/>
    <mergeCell ref="B110:C110"/>
    <mergeCell ref="B111:C111"/>
    <mergeCell ref="B112:C112"/>
    <mergeCell ref="B114:C114"/>
  </mergeCells>
  <dataValidations count="5">
    <dataValidation type="list" allowBlank="1" showInputMessage="1" showErrorMessage="1" sqref="B33" xr:uid="{00B6003C-00F8-47B6-A8D8-006B00E80054}">
      <formula1>$G$10:$G$12</formula1>
    </dataValidation>
    <dataValidation type="list" allowBlank="1" showInputMessage="1" showErrorMessage="1" sqref="B17:B32" xr:uid="{00130009-00B3-4067-BB4E-0009007F00F0}">
      <formula1>$G$10:$G$13</formula1>
    </dataValidation>
    <dataValidation type="list" allowBlank="1" showInputMessage="1" showErrorMessage="1" sqref="C33" xr:uid="{006F0013-00C6-4D15-8221-00CB003F0068}">
      <formula1>"1,2,3,4,5,Non concerné bosquet"</formula1>
    </dataValidation>
    <dataValidation type="list" showInputMessage="1" showErrorMessage="1" sqref="H17:H33" xr:uid="{002C007C-0046-4ED7-BBF6-0022000E00ED}">
      <formula1>$I$10:$I$13</formula1>
    </dataValidation>
    <dataValidation type="list" allowBlank="1" showInputMessage="1" showErrorMessage="1" sqref="C17:C32" xr:uid="{C9E22228-C9EA-4941-BACE-5A5F1AB74B6E}">
      <formula1>"1,2,3,0 (bosquet)"</formula1>
    </dataValidation>
  </dataValidations>
  <pageMargins left="0.23622047244094491" right="0.23622047244094491" top="0.74803149606299213" bottom="0.74803149606299213" header="0.31496062992125984" footer="0.31496062992125984"/>
  <pageSetup paperSize="9" scale="82" fitToHeight="0" orientation="landscape" r:id="rId1"/>
  <headerFooter>
    <oddHeader>&amp;L&amp;"-,Gras"&amp;F         &amp;"-,Normal"&amp;A</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'1. Localisation projet'!$B$13:$B$31</xm:f>
          </x14:formula1>
          <xm:sqref>A17:A21</xm:sqref>
        </x14:dataValidation>
        <x14:dataValidation type="list" allowBlank="1" showInputMessage="1" showErrorMessage="1" xr:uid="{F6E57DF2-F43D-42CE-82EC-7FDFE7E6DBE4}">
          <x14:formula1>
            <xm:f>'1. Localisation projet'!$B$20:$B$31</xm:f>
          </x14:formula1>
          <xm:sqref>A22 A24:A33 A23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H80"/>
  <sheetViews>
    <sheetView showZeros="0" zoomScaleNormal="100" workbookViewId="0">
      <selection activeCell="B14" sqref="B14"/>
    </sheetView>
  </sheetViews>
  <sheetFormatPr baseColWidth="10" defaultColWidth="11.453125" defaultRowHeight="14.5" x14ac:dyDescent="0.35"/>
  <cols>
    <col min="1" max="1" width="14.81640625" style="1" customWidth="1"/>
    <col min="2" max="2" width="29.1796875" style="1" customWidth="1"/>
    <col min="3" max="4" width="15.1796875" style="1" customWidth="1"/>
    <col min="5" max="5" width="16.26953125" style="9" customWidth="1"/>
    <col min="6" max="6" width="15" style="1" customWidth="1"/>
    <col min="7" max="7" width="23.26953125" style="1" customWidth="1"/>
    <col min="8" max="8" width="11.453125" style="1"/>
    <col min="9" max="9" width="16.453125" style="1" customWidth="1"/>
    <col min="10" max="10" width="15" style="1" bestFit="1" customWidth="1"/>
    <col min="11" max="11" width="15.453125" style="1" customWidth="1"/>
    <col min="12" max="16384" width="11.453125" style="1"/>
  </cols>
  <sheetData>
    <row r="1" spans="1:8" ht="27.75" customHeight="1" x14ac:dyDescent="0.35">
      <c r="A1" s="131" t="s">
        <v>35</v>
      </c>
      <c r="B1" s="132"/>
      <c r="C1" s="230">
        <f>'1. Localisation projet'!B1</f>
        <v>0</v>
      </c>
      <c r="D1" s="230"/>
    </row>
    <row r="2" spans="1:8" ht="30.75" customHeight="1" x14ac:dyDescent="0.35">
      <c r="A2" s="131" t="s">
        <v>1</v>
      </c>
      <c r="B2" s="132"/>
      <c r="C2" s="230">
        <f>'1. Localisation projet'!C2</f>
        <v>0</v>
      </c>
      <c r="D2" s="230"/>
    </row>
    <row r="4" spans="1:8" x14ac:dyDescent="0.35">
      <c r="A4" s="78" t="s">
        <v>198</v>
      </c>
      <c r="B4"/>
      <c r="C4"/>
      <c r="D4"/>
      <c r="E4" s="88"/>
      <c r="F4"/>
      <c r="G4"/>
      <c r="H4"/>
    </row>
    <row r="5" spans="1:8" x14ac:dyDescent="0.35">
      <c r="A5" s="78"/>
      <c r="B5"/>
      <c r="C5"/>
      <c r="D5"/>
      <c r="E5" s="88"/>
      <c r="F5"/>
      <c r="G5"/>
      <c r="H5"/>
    </row>
    <row r="6" spans="1:8" x14ac:dyDescent="0.35">
      <c r="A6" s="80" t="s">
        <v>3</v>
      </c>
      <c r="B6"/>
      <c r="C6"/>
      <c r="D6"/>
      <c r="E6" s="88"/>
      <c r="F6" s="223"/>
      <c r="G6" s="224"/>
      <c r="H6"/>
    </row>
    <row r="7" spans="1:8" x14ac:dyDescent="0.35">
      <c r="A7" s="81" t="s">
        <v>199</v>
      </c>
      <c r="B7"/>
      <c r="C7"/>
      <c r="D7"/>
      <c r="E7" s="88"/>
      <c r="F7" s="113" t="s">
        <v>38</v>
      </c>
      <c r="G7" s="113" t="s">
        <v>52</v>
      </c>
      <c r="H7"/>
    </row>
    <row r="8" spans="1:8" x14ac:dyDescent="0.35">
      <c r="A8" s="81" t="s">
        <v>40</v>
      </c>
      <c r="B8"/>
      <c r="C8"/>
      <c r="D8"/>
      <c r="E8" s="88"/>
      <c r="F8" s="114" t="s">
        <v>200</v>
      </c>
      <c r="G8" s="115">
        <v>33.799999999999997</v>
      </c>
      <c r="H8"/>
    </row>
    <row r="9" spans="1:8" x14ac:dyDescent="0.35">
      <c r="A9"/>
      <c r="B9"/>
      <c r="C9"/>
      <c r="D9"/>
      <c r="E9" s="88"/>
      <c r="F9"/>
      <c r="G9"/>
      <c r="H9"/>
    </row>
    <row r="10" spans="1:8" x14ac:dyDescent="0.35">
      <c r="A10"/>
      <c r="B10" s="79"/>
      <c r="C10"/>
      <c r="D10"/>
      <c r="E10" s="88"/>
      <c r="F10"/>
      <c r="G10"/>
      <c r="H10"/>
    </row>
    <row r="11" spans="1:8" s="4" customFormat="1" ht="29" x14ac:dyDescent="0.35">
      <c r="A11" s="83"/>
      <c r="B11" s="116" t="s">
        <v>201</v>
      </c>
      <c r="C11" s="117" t="s">
        <v>202</v>
      </c>
      <c r="D11" s="117" t="s">
        <v>203</v>
      </c>
      <c r="E11" s="117" t="s">
        <v>204</v>
      </c>
      <c r="F11" s="117" t="s">
        <v>52</v>
      </c>
      <c r="G11" s="118" t="s">
        <v>205</v>
      </c>
      <c r="H11" s="119"/>
    </row>
    <row r="12" spans="1:8" x14ac:dyDescent="0.35">
      <c r="A12"/>
      <c r="B12" s="85" t="s">
        <v>206</v>
      </c>
      <c r="C12" s="108">
        <v>3</v>
      </c>
      <c r="D12" s="85">
        <v>120</v>
      </c>
      <c r="E12" s="108">
        <f>IFERROR(+D12/C12,"")</f>
        <v>40</v>
      </c>
      <c r="F12" s="108">
        <v>33.799999999999997</v>
      </c>
      <c r="G12" s="109">
        <f>+D12*F12</f>
        <v>4055.9999999999995</v>
      </c>
      <c r="H12" s="107" t="s">
        <v>207</v>
      </c>
    </row>
    <row r="13" spans="1:8" hidden="1" x14ac:dyDescent="0.35">
      <c r="B13" s="7"/>
      <c r="C13" s="130"/>
      <c r="D13" s="7"/>
      <c r="E13" s="130" t="str">
        <f t="shared" ref="E13:E24" si="0">IFERROR(+D13/C13,"")</f>
        <v/>
      </c>
      <c r="F13" s="130"/>
      <c r="G13" s="249">
        <f t="shared" ref="G13:G24" si="1">+D13*F13</f>
        <v>0</v>
      </c>
      <c r="H13" s="37"/>
    </row>
    <row r="14" spans="1:8" x14ac:dyDescent="0.35">
      <c r="B14" s="7"/>
      <c r="C14" s="130"/>
      <c r="D14" s="7"/>
      <c r="E14" s="130" t="str">
        <f t="shared" si="0"/>
        <v/>
      </c>
      <c r="F14" s="130"/>
      <c r="G14" s="249">
        <f t="shared" si="1"/>
        <v>0</v>
      </c>
      <c r="H14" s="37"/>
    </row>
    <row r="15" spans="1:8" x14ac:dyDescent="0.35">
      <c r="B15" s="7"/>
      <c r="C15" s="130"/>
      <c r="D15" s="7"/>
      <c r="E15" s="130" t="str">
        <f t="shared" si="0"/>
        <v/>
      </c>
      <c r="F15" s="130"/>
      <c r="G15" s="249">
        <f t="shared" si="1"/>
        <v>0</v>
      </c>
    </row>
    <row r="16" spans="1:8" x14ac:dyDescent="0.35">
      <c r="B16" s="7"/>
      <c r="C16" s="130"/>
      <c r="D16" s="7"/>
      <c r="E16" s="130" t="str">
        <f t="shared" si="0"/>
        <v/>
      </c>
      <c r="F16" s="130"/>
      <c r="G16" s="249">
        <f t="shared" si="1"/>
        <v>0</v>
      </c>
    </row>
    <row r="17" spans="1:8" x14ac:dyDescent="0.35">
      <c r="B17" s="7"/>
      <c r="C17" s="130"/>
      <c r="D17" s="7"/>
      <c r="E17" s="130" t="str">
        <f t="shared" si="0"/>
        <v/>
      </c>
      <c r="F17" s="130"/>
      <c r="G17" s="249">
        <f t="shared" si="1"/>
        <v>0</v>
      </c>
    </row>
    <row r="18" spans="1:8" x14ac:dyDescent="0.35">
      <c r="B18" s="7"/>
      <c r="C18" s="130"/>
      <c r="D18" s="7"/>
      <c r="E18" s="130" t="str">
        <f t="shared" si="0"/>
        <v/>
      </c>
      <c r="F18" s="130"/>
      <c r="G18" s="249">
        <f t="shared" si="1"/>
        <v>0</v>
      </c>
    </row>
    <row r="19" spans="1:8" x14ac:dyDescent="0.35">
      <c r="B19" s="7"/>
      <c r="C19" s="130"/>
      <c r="D19" s="7"/>
      <c r="E19" s="130" t="str">
        <f t="shared" si="0"/>
        <v/>
      </c>
      <c r="F19" s="130"/>
      <c r="G19" s="249">
        <f t="shared" si="1"/>
        <v>0</v>
      </c>
    </row>
    <row r="20" spans="1:8" x14ac:dyDescent="0.35">
      <c r="B20" s="7"/>
      <c r="C20" s="130"/>
      <c r="D20" s="7"/>
      <c r="E20" s="130" t="str">
        <f t="shared" si="0"/>
        <v/>
      </c>
      <c r="F20" s="130"/>
      <c r="G20" s="249">
        <f t="shared" si="1"/>
        <v>0</v>
      </c>
    </row>
    <row r="21" spans="1:8" x14ac:dyDescent="0.35">
      <c r="B21" s="7"/>
      <c r="C21" s="130"/>
      <c r="D21" s="7"/>
      <c r="E21" s="130" t="str">
        <f t="shared" si="0"/>
        <v/>
      </c>
      <c r="F21" s="130"/>
      <c r="G21" s="249">
        <f t="shared" si="1"/>
        <v>0</v>
      </c>
    </row>
    <row r="22" spans="1:8" x14ac:dyDescent="0.35">
      <c r="B22" s="7"/>
      <c r="C22" s="130"/>
      <c r="D22" s="7"/>
      <c r="E22" s="130" t="str">
        <f t="shared" si="0"/>
        <v/>
      </c>
      <c r="F22" s="130"/>
      <c r="G22" s="249">
        <f t="shared" si="1"/>
        <v>0</v>
      </c>
    </row>
    <row r="23" spans="1:8" x14ac:dyDescent="0.35">
      <c r="B23" s="7"/>
      <c r="C23" s="130"/>
      <c r="D23" s="7"/>
      <c r="E23" s="130" t="str">
        <f t="shared" si="0"/>
        <v/>
      </c>
      <c r="F23" s="130"/>
      <c r="G23" s="249">
        <f t="shared" si="1"/>
        <v>0</v>
      </c>
    </row>
    <row r="24" spans="1:8" hidden="1" x14ac:dyDescent="0.35">
      <c r="B24" s="5"/>
      <c r="C24" s="36"/>
      <c r="D24" s="5"/>
      <c r="E24" s="130" t="str">
        <f t="shared" si="0"/>
        <v/>
      </c>
      <c r="F24" s="36"/>
      <c r="G24" s="249">
        <f t="shared" si="1"/>
        <v>0</v>
      </c>
    </row>
    <row r="25" spans="1:8" x14ac:dyDescent="0.35">
      <c r="B25" s="129" t="s">
        <v>208</v>
      </c>
      <c r="C25" s="111">
        <f>SUM(C13:C24)</f>
        <v>0</v>
      </c>
      <c r="D25" s="112">
        <f>SUM(D13:D24)</f>
        <v>0</v>
      </c>
      <c r="E25" s="39"/>
      <c r="F25" s="40"/>
      <c r="G25" s="110">
        <f>SUM(G13:G24)</f>
        <v>0</v>
      </c>
      <c r="H25" s="9"/>
    </row>
    <row r="28" spans="1:8" x14ac:dyDescent="0.35">
      <c r="A28" s="2" t="s">
        <v>56</v>
      </c>
    </row>
    <row r="30" spans="1:8" x14ac:dyDescent="0.35">
      <c r="A30" s="225" t="s">
        <v>57</v>
      </c>
      <c r="B30" s="225"/>
      <c r="C30" s="225"/>
      <c r="D30" s="225"/>
      <c r="E30" s="225" t="s">
        <v>58</v>
      </c>
      <c r="F30" s="226" t="s">
        <v>209</v>
      </c>
    </row>
    <row r="31" spans="1:8" ht="25.5" customHeight="1" x14ac:dyDescent="0.35">
      <c r="A31" s="225"/>
      <c r="B31" s="225"/>
      <c r="C31" s="225"/>
      <c r="D31" s="225"/>
      <c r="E31" s="225"/>
      <c r="F31" s="227"/>
    </row>
    <row r="32" spans="1:8" x14ac:dyDescent="0.35">
      <c r="A32" s="14">
        <v>1</v>
      </c>
      <c r="B32" s="41" t="s">
        <v>210</v>
      </c>
      <c r="C32" s="228" t="s">
        <v>211</v>
      </c>
      <c r="D32" s="228"/>
      <c r="E32" s="42"/>
      <c r="F32" s="43"/>
    </row>
    <row r="33" spans="1:6" x14ac:dyDescent="0.35">
      <c r="A33" s="14">
        <v>2</v>
      </c>
      <c r="B33" s="41" t="s">
        <v>212</v>
      </c>
      <c r="C33" s="228" t="s">
        <v>213</v>
      </c>
      <c r="D33" s="228"/>
      <c r="E33" s="43"/>
      <c r="F33" s="43"/>
    </row>
    <row r="34" spans="1:6" x14ac:dyDescent="0.35">
      <c r="A34" s="14">
        <v>3</v>
      </c>
      <c r="B34" s="41" t="s">
        <v>214</v>
      </c>
      <c r="C34" s="228" t="s">
        <v>215</v>
      </c>
      <c r="D34" s="228"/>
      <c r="E34" s="42"/>
      <c r="F34" s="43"/>
    </row>
    <row r="35" spans="1:6" x14ac:dyDescent="0.35">
      <c r="A35" s="14">
        <v>4</v>
      </c>
      <c r="B35" s="41" t="s">
        <v>216</v>
      </c>
      <c r="C35" s="228" t="s">
        <v>217</v>
      </c>
      <c r="D35" s="228"/>
      <c r="E35" s="42"/>
      <c r="F35" s="43"/>
    </row>
    <row r="36" spans="1:6" x14ac:dyDescent="0.35">
      <c r="A36" s="14">
        <v>5</v>
      </c>
      <c r="B36" s="41" t="s">
        <v>218</v>
      </c>
      <c r="C36" s="228" t="s">
        <v>219</v>
      </c>
      <c r="D36" s="228"/>
      <c r="E36" s="43"/>
      <c r="F36" s="43"/>
    </row>
    <row r="37" spans="1:6" x14ac:dyDescent="0.35">
      <c r="A37" s="14">
        <v>6</v>
      </c>
      <c r="B37" s="41" t="s">
        <v>220</v>
      </c>
      <c r="C37" s="228" t="s">
        <v>221</v>
      </c>
      <c r="D37" s="228"/>
      <c r="E37" s="42"/>
      <c r="F37" s="43"/>
    </row>
    <row r="38" spans="1:6" x14ac:dyDescent="0.35">
      <c r="A38" s="14">
        <v>7</v>
      </c>
      <c r="B38" s="41" t="s">
        <v>222</v>
      </c>
      <c r="C38" s="228" t="s">
        <v>223</v>
      </c>
      <c r="D38" s="228"/>
      <c r="E38" s="42"/>
      <c r="F38" s="43"/>
    </row>
    <row r="39" spans="1:6" x14ac:dyDescent="0.35">
      <c r="A39" s="14">
        <v>8</v>
      </c>
      <c r="B39" s="41" t="s">
        <v>224</v>
      </c>
      <c r="C39" s="228" t="s">
        <v>225</v>
      </c>
      <c r="D39" s="228"/>
      <c r="E39" s="42"/>
      <c r="F39" s="43"/>
    </row>
    <row r="40" spans="1:6" x14ac:dyDescent="0.35">
      <c r="A40" s="14">
        <v>9</v>
      </c>
      <c r="B40" s="41" t="s">
        <v>226</v>
      </c>
      <c r="C40" s="228" t="s">
        <v>227</v>
      </c>
      <c r="D40" s="228"/>
      <c r="E40" s="42"/>
      <c r="F40" s="43"/>
    </row>
    <row r="41" spans="1:6" x14ac:dyDescent="0.35">
      <c r="A41" s="14">
        <v>10</v>
      </c>
      <c r="B41" s="41" t="s">
        <v>228</v>
      </c>
      <c r="C41" s="228" t="s">
        <v>229</v>
      </c>
      <c r="D41" s="228"/>
      <c r="E41" s="43"/>
      <c r="F41" s="43"/>
    </row>
    <row r="42" spans="1:6" x14ac:dyDescent="0.35">
      <c r="A42" s="14">
        <v>11</v>
      </c>
      <c r="B42" s="41" t="s">
        <v>230</v>
      </c>
      <c r="C42" s="228" t="s">
        <v>231</v>
      </c>
      <c r="D42" s="228"/>
      <c r="E42" s="42"/>
      <c r="F42" s="43"/>
    </row>
    <row r="43" spans="1:6" x14ac:dyDescent="0.35">
      <c r="A43" s="14">
        <v>12</v>
      </c>
      <c r="B43" s="41" t="s">
        <v>232</v>
      </c>
      <c r="C43" s="228" t="s">
        <v>233</v>
      </c>
      <c r="D43" s="228"/>
      <c r="E43" s="42"/>
      <c r="F43" s="43"/>
    </row>
    <row r="44" spans="1:6" x14ac:dyDescent="0.35">
      <c r="A44" s="14">
        <v>13</v>
      </c>
      <c r="B44" s="41" t="s">
        <v>234</v>
      </c>
      <c r="C44" s="228" t="s">
        <v>235</v>
      </c>
      <c r="D44" s="228"/>
      <c r="E44" s="42"/>
      <c r="F44" s="43"/>
    </row>
    <row r="45" spans="1:6" x14ac:dyDescent="0.35">
      <c r="A45" s="14">
        <v>14</v>
      </c>
      <c r="B45" s="41" t="s">
        <v>236</v>
      </c>
      <c r="C45" s="228" t="s">
        <v>237</v>
      </c>
      <c r="D45" s="228"/>
      <c r="E45" s="42"/>
      <c r="F45" s="43"/>
    </row>
    <row r="46" spans="1:6" x14ac:dyDescent="0.35">
      <c r="A46" s="14">
        <v>15</v>
      </c>
      <c r="B46" s="41" t="s">
        <v>238</v>
      </c>
      <c r="C46" s="228" t="s">
        <v>239</v>
      </c>
      <c r="D46" s="228"/>
      <c r="E46" s="42"/>
      <c r="F46" s="43"/>
    </row>
    <row r="47" spans="1:6" x14ac:dyDescent="0.35">
      <c r="A47" s="14">
        <v>16</v>
      </c>
      <c r="B47" s="41" t="s">
        <v>240</v>
      </c>
      <c r="C47" s="228" t="s">
        <v>241</v>
      </c>
      <c r="D47" s="228"/>
      <c r="E47" s="42"/>
      <c r="F47" s="43"/>
    </row>
    <row r="48" spans="1:6" x14ac:dyDescent="0.35">
      <c r="A48" s="14">
        <v>17</v>
      </c>
      <c r="B48" s="41" t="s">
        <v>242</v>
      </c>
      <c r="C48" s="228" t="s">
        <v>243</v>
      </c>
      <c r="D48" s="228"/>
      <c r="E48" s="42"/>
      <c r="F48" s="43"/>
    </row>
    <row r="49" spans="1:6" x14ac:dyDescent="0.35">
      <c r="A49" s="14">
        <v>18</v>
      </c>
      <c r="B49" s="41" t="s">
        <v>244</v>
      </c>
      <c r="C49" s="228" t="s">
        <v>245</v>
      </c>
      <c r="D49" s="228"/>
      <c r="E49" s="42"/>
      <c r="F49" s="43"/>
    </row>
    <row r="50" spans="1:6" x14ac:dyDescent="0.35">
      <c r="A50" s="14">
        <v>19</v>
      </c>
      <c r="B50" s="41" t="s">
        <v>246</v>
      </c>
      <c r="C50" s="228" t="s">
        <v>247</v>
      </c>
      <c r="D50" s="228"/>
      <c r="E50" s="42"/>
      <c r="F50" s="43"/>
    </row>
    <row r="51" spans="1:6" x14ac:dyDescent="0.35">
      <c r="A51" s="14">
        <v>20</v>
      </c>
      <c r="B51" s="41" t="s">
        <v>248</v>
      </c>
      <c r="C51" s="228" t="s">
        <v>249</v>
      </c>
      <c r="D51" s="228"/>
      <c r="E51" s="42"/>
      <c r="F51" s="43"/>
    </row>
    <row r="52" spans="1:6" x14ac:dyDescent="0.35">
      <c r="A52" s="14">
        <v>21</v>
      </c>
      <c r="B52" s="41" t="s">
        <v>250</v>
      </c>
      <c r="C52" s="228" t="s">
        <v>251</v>
      </c>
      <c r="D52" s="228"/>
      <c r="E52" s="42"/>
      <c r="F52" s="43"/>
    </row>
    <row r="53" spans="1:6" x14ac:dyDescent="0.35">
      <c r="A53" s="14">
        <v>22</v>
      </c>
      <c r="B53" s="41" t="s">
        <v>252</v>
      </c>
      <c r="C53" s="228" t="s">
        <v>253</v>
      </c>
      <c r="D53" s="228"/>
      <c r="E53" s="42"/>
      <c r="F53" s="43"/>
    </row>
    <row r="54" spans="1:6" x14ac:dyDescent="0.35">
      <c r="A54" s="14">
        <v>23</v>
      </c>
      <c r="B54" s="41" t="s">
        <v>254</v>
      </c>
      <c r="C54" s="228" t="s">
        <v>255</v>
      </c>
      <c r="D54" s="228"/>
      <c r="E54" s="42"/>
      <c r="F54" s="43"/>
    </row>
    <row r="55" spans="1:6" x14ac:dyDescent="0.35">
      <c r="A55" s="14">
        <v>24</v>
      </c>
      <c r="B55" s="41" t="s">
        <v>256</v>
      </c>
      <c r="C55" s="228" t="s">
        <v>257</v>
      </c>
      <c r="D55" s="228"/>
      <c r="E55" s="42"/>
      <c r="F55" s="43"/>
    </row>
    <row r="56" spans="1:6" x14ac:dyDescent="0.35">
      <c r="A56" s="14">
        <v>25</v>
      </c>
      <c r="B56" s="41" t="s">
        <v>258</v>
      </c>
      <c r="C56" s="228" t="s">
        <v>259</v>
      </c>
      <c r="D56" s="228"/>
      <c r="E56" s="42"/>
      <c r="F56" s="43"/>
    </row>
    <row r="57" spans="1:6" x14ac:dyDescent="0.35">
      <c r="A57" s="14">
        <v>26</v>
      </c>
      <c r="B57" s="41" t="s">
        <v>260</v>
      </c>
      <c r="C57" s="228" t="s">
        <v>261</v>
      </c>
      <c r="D57" s="228"/>
      <c r="E57" s="42"/>
      <c r="F57" s="43"/>
    </row>
    <row r="58" spans="1:6" x14ac:dyDescent="0.35">
      <c r="A58" s="14">
        <v>27</v>
      </c>
      <c r="B58" s="41" t="s">
        <v>262</v>
      </c>
      <c r="C58" s="228" t="s">
        <v>263</v>
      </c>
      <c r="D58" s="228"/>
      <c r="E58" s="42"/>
      <c r="F58" s="43"/>
    </row>
    <row r="59" spans="1:6" x14ac:dyDescent="0.35">
      <c r="A59" s="14">
        <v>28</v>
      </c>
      <c r="B59" s="41" t="s">
        <v>264</v>
      </c>
      <c r="C59" s="228" t="s">
        <v>265</v>
      </c>
      <c r="D59" s="228"/>
      <c r="E59" s="42"/>
      <c r="F59" s="43"/>
    </row>
    <row r="60" spans="1:6" x14ac:dyDescent="0.35">
      <c r="A60" s="14">
        <v>29</v>
      </c>
      <c r="B60" s="41" t="s">
        <v>266</v>
      </c>
      <c r="C60" s="228" t="s">
        <v>267</v>
      </c>
      <c r="D60" s="228"/>
      <c r="E60" s="42"/>
      <c r="F60" s="43"/>
    </row>
    <row r="61" spans="1:6" x14ac:dyDescent="0.35">
      <c r="A61" s="14">
        <v>30</v>
      </c>
      <c r="B61" s="41" t="s">
        <v>268</v>
      </c>
      <c r="C61" s="229" t="s">
        <v>269</v>
      </c>
      <c r="D61" s="229"/>
      <c r="E61" s="42"/>
      <c r="F61" s="43"/>
    </row>
    <row r="62" spans="1:6" x14ac:dyDescent="0.35">
      <c r="A62" s="14">
        <v>31</v>
      </c>
      <c r="B62" s="41" t="s">
        <v>270</v>
      </c>
      <c r="C62" s="228" t="s">
        <v>271</v>
      </c>
      <c r="D62" s="228"/>
      <c r="E62" s="42"/>
      <c r="F62" s="43"/>
    </row>
    <row r="63" spans="1:6" x14ac:dyDescent="0.35">
      <c r="A63" s="14">
        <v>32</v>
      </c>
      <c r="B63" s="41" t="s">
        <v>272</v>
      </c>
      <c r="C63" s="228" t="s">
        <v>273</v>
      </c>
      <c r="D63" s="228"/>
      <c r="E63" s="42"/>
      <c r="F63" s="43"/>
    </row>
    <row r="64" spans="1:6" x14ac:dyDescent="0.35">
      <c r="A64" s="14">
        <v>33</v>
      </c>
      <c r="B64" s="41" t="s">
        <v>274</v>
      </c>
      <c r="C64" s="228" t="s">
        <v>275</v>
      </c>
      <c r="D64" s="228"/>
      <c r="E64" s="42"/>
      <c r="F64" s="43"/>
    </row>
    <row r="65" spans="1:6" x14ac:dyDescent="0.35">
      <c r="A65" s="14">
        <v>34</v>
      </c>
      <c r="B65" s="41" t="s">
        <v>276</v>
      </c>
      <c r="C65" s="228" t="s">
        <v>277</v>
      </c>
      <c r="D65" s="228"/>
      <c r="E65" s="42"/>
      <c r="F65" s="43"/>
    </row>
    <row r="66" spans="1:6" x14ac:dyDescent="0.35">
      <c r="A66" s="14">
        <v>35</v>
      </c>
      <c r="B66" s="41" t="s">
        <v>278</v>
      </c>
      <c r="C66" s="228" t="s">
        <v>279</v>
      </c>
      <c r="D66" s="228"/>
      <c r="E66" s="42"/>
      <c r="F66" s="43"/>
    </row>
    <row r="67" spans="1:6" x14ac:dyDescent="0.35">
      <c r="A67" s="14">
        <v>36</v>
      </c>
      <c r="B67" s="41" t="s">
        <v>280</v>
      </c>
      <c r="C67" s="228" t="s">
        <v>281</v>
      </c>
      <c r="D67" s="228"/>
      <c r="E67" s="42"/>
      <c r="F67" s="43"/>
    </row>
    <row r="68" spans="1:6" x14ac:dyDescent="0.35">
      <c r="A68" s="14">
        <v>37</v>
      </c>
      <c r="B68" s="41" t="s">
        <v>282</v>
      </c>
      <c r="C68" s="228" t="s">
        <v>283</v>
      </c>
      <c r="D68" s="228"/>
      <c r="E68" s="42"/>
      <c r="F68" s="43"/>
    </row>
    <row r="69" spans="1:6" x14ac:dyDescent="0.35">
      <c r="A69" s="14">
        <v>38</v>
      </c>
      <c r="B69" s="41" t="s">
        <v>284</v>
      </c>
      <c r="C69" s="228" t="s">
        <v>285</v>
      </c>
      <c r="D69" s="228"/>
      <c r="E69" s="42"/>
      <c r="F69" s="43"/>
    </row>
    <row r="70" spans="1:6" x14ac:dyDescent="0.35">
      <c r="A70" s="234" t="s">
        <v>286</v>
      </c>
      <c r="B70" s="234"/>
      <c r="C70" s="234"/>
      <c r="D70" s="234"/>
      <c r="E70" s="42"/>
      <c r="F70" s="43"/>
    </row>
    <row r="71" spans="1:6" x14ac:dyDescent="0.35">
      <c r="A71" s="14"/>
      <c r="B71" s="44" t="s">
        <v>287</v>
      </c>
      <c r="C71" s="228" t="s">
        <v>288</v>
      </c>
      <c r="D71" s="228"/>
      <c r="E71" s="42"/>
      <c r="F71" s="43"/>
    </row>
    <row r="72" spans="1:6" x14ac:dyDescent="0.35">
      <c r="A72" s="14"/>
      <c r="B72" s="44" t="s">
        <v>289</v>
      </c>
      <c r="C72" s="228" t="s">
        <v>290</v>
      </c>
      <c r="D72" s="228"/>
      <c r="E72" s="42"/>
      <c r="F72" s="43"/>
    </row>
    <row r="73" spans="1:6" x14ac:dyDescent="0.35">
      <c r="A73" s="14"/>
      <c r="B73" s="44" t="s">
        <v>291</v>
      </c>
      <c r="C73" s="228" t="s">
        <v>292</v>
      </c>
      <c r="D73" s="228"/>
      <c r="E73" s="42"/>
      <c r="F73" s="43"/>
    </row>
    <row r="74" spans="1:6" x14ac:dyDescent="0.35">
      <c r="A74" s="14"/>
      <c r="B74" s="44" t="s">
        <v>293</v>
      </c>
      <c r="C74" s="228" t="s">
        <v>294</v>
      </c>
      <c r="D74" s="228"/>
      <c r="E74" s="42"/>
      <c r="F74" s="43"/>
    </row>
    <row r="75" spans="1:6" x14ac:dyDescent="0.35">
      <c r="A75" s="14"/>
      <c r="B75" s="44" t="s">
        <v>295</v>
      </c>
      <c r="C75" s="228" t="s">
        <v>296</v>
      </c>
      <c r="D75" s="228"/>
      <c r="E75" s="42"/>
      <c r="F75" s="43"/>
    </row>
    <row r="76" spans="1:6" x14ac:dyDescent="0.35">
      <c r="A76" s="14"/>
      <c r="B76" s="44" t="s">
        <v>297</v>
      </c>
      <c r="C76" s="232" t="s">
        <v>298</v>
      </c>
      <c r="D76" s="232"/>
      <c r="E76" s="42"/>
      <c r="F76" s="43"/>
    </row>
    <row r="77" spans="1:6" x14ac:dyDescent="0.35">
      <c r="A77" s="233" t="s">
        <v>194</v>
      </c>
      <c r="B77" s="233"/>
      <c r="C77" s="233"/>
      <c r="D77" s="233"/>
      <c r="E77" s="45">
        <f>SUM(E32:E76)</f>
        <v>0</v>
      </c>
      <c r="F77" s="46"/>
    </row>
    <row r="78" spans="1:6" x14ac:dyDescent="0.35">
      <c r="A78" s="47"/>
      <c r="B78" s="231" t="s">
        <v>196</v>
      </c>
      <c r="C78" s="231"/>
      <c r="D78" s="231"/>
      <c r="E78" s="46"/>
      <c r="F78" s="43">
        <f>SUM(F32:F76)</f>
        <v>0</v>
      </c>
    </row>
    <row r="79" spans="1:6" x14ac:dyDescent="0.35">
      <c r="A79" s="47"/>
      <c r="B79" s="231" t="s">
        <v>197</v>
      </c>
      <c r="C79" s="231"/>
      <c r="D79" s="231"/>
      <c r="E79" s="46"/>
      <c r="F79" s="48" t="str">
        <f>IFERROR(F78/E77,"")</f>
        <v/>
      </c>
    </row>
    <row r="80" spans="1:6" x14ac:dyDescent="0.35">
      <c r="A80" s="47"/>
      <c r="B80" s="231" t="s">
        <v>299</v>
      </c>
      <c r="C80" s="231"/>
      <c r="D80" s="231"/>
      <c r="E80" s="46">
        <f>+E71+E72+E73+E74+E75+E76</f>
        <v>0</v>
      </c>
      <c r="F80" s="49" t="str">
        <f>IFERROR(E80/E77,"")</f>
        <v/>
      </c>
    </row>
  </sheetData>
  <sheetProtection sheet="1" formatCells="0" formatColumns="0" formatRows="0" insertRows="0"/>
  <mergeCells count="55">
    <mergeCell ref="C1:D1"/>
    <mergeCell ref="C2:D2"/>
    <mergeCell ref="B78:D78"/>
    <mergeCell ref="B79:D79"/>
    <mergeCell ref="B80:D80"/>
    <mergeCell ref="C73:D73"/>
    <mergeCell ref="C74:D74"/>
    <mergeCell ref="C75:D75"/>
    <mergeCell ref="C76:D76"/>
    <mergeCell ref="A77:D77"/>
    <mergeCell ref="C68:D68"/>
    <mergeCell ref="C69:D69"/>
    <mergeCell ref="A70:D70"/>
    <mergeCell ref="C71:D71"/>
    <mergeCell ref="C72:D72"/>
    <mergeCell ref="C63:D63"/>
    <mergeCell ref="C64:D64"/>
    <mergeCell ref="C65:D65"/>
    <mergeCell ref="C66:D66"/>
    <mergeCell ref="C67:D67"/>
    <mergeCell ref="C58:D58"/>
    <mergeCell ref="C59:D59"/>
    <mergeCell ref="C60:D60"/>
    <mergeCell ref="C61:D61"/>
    <mergeCell ref="C62:D62"/>
    <mergeCell ref="C53:D53"/>
    <mergeCell ref="C54:D54"/>
    <mergeCell ref="C55:D55"/>
    <mergeCell ref="C56:D56"/>
    <mergeCell ref="C57:D57"/>
    <mergeCell ref="C48:D48"/>
    <mergeCell ref="C49:D49"/>
    <mergeCell ref="C50:D50"/>
    <mergeCell ref="C51:D51"/>
    <mergeCell ref="C52:D52"/>
    <mergeCell ref="C43:D43"/>
    <mergeCell ref="C44:D44"/>
    <mergeCell ref="C45:D45"/>
    <mergeCell ref="C46:D46"/>
    <mergeCell ref="C47:D47"/>
    <mergeCell ref="C38:D38"/>
    <mergeCell ref="C39:D39"/>
    <mergeCell ref="C40:D40"/>
    <mergeCell ref="C41:D41"/>
    <mergeCell ref="C42:D42"/>
    <mergeCell ref="C33:D33"/>
    <mergeCell ref="C34:D34"/>
    <mergeCell ref="C35:D35"/>
    <mergeCell ref="C36:D36"/>
    <mergeCell ref="C37:D37"/>
    <mergeCell ref="F6:G6"/>
    <mergeCell ref="A30:D31"/>
    <mergeCell ref="E30:E31"/>
    <mergeCell ref="F30:F31"/>
    <mergeCell ref="C32:D32"/>
  </mergeCells>
  <phoneticPr fontId="34" type="noConversion"/>
  <dataValidations count="2">
    <dataValidation type="list" allowBlank="1" showInputMessage="1" showErrorMessage="1" sqref="F32:F69 F71:F76" xr:uid="{00CF009B-00FA-49DF-AC3F-00BE00E7002E}">
      <formula1>"Oui, Non"</formula1>
    </dataValidation>
    <dataValidation type="list" allowBlank="1" showInputMessage="1" showErrorMessage="1" sqref="F12:F24" xr:uid="{00C000F4-0085-4C58-BA35-007C00A50079}">
      <formula1>$G$8</formula1>
    </dataValidation>
  </dataValidations>
  <pageMargins left="0.25" right="0.25" top="0.75" bottom="0.75" header="0.3" footer="0.3"/>
  <pageSetup paperSize="9" fitToHeight="0" orientation="landscape" r:id="rId1"/>
  <headerFooter>
    <oddHeader>&amp;L&amp;"-,Gras"&amp;F           &amp;"-,Normal"&amp;A</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'1. Localisation projet'!$B$13:$B$31</xm:f>
          </x14:formula1>
          <xm:sqref>B12</xm:sqref>
        </x14:dataValidation>
        <x14:dataValidation type="list" allowBlank="1" showInputMessage="1" showErrorMessage="1" xr:uid="{F894014C-058C-4ADA-9753-489353D4B7F3}">
          <x14:formula1>
            <xm:f>'1. Localisation projet'!$B$20:$B$31</xm:f>
          </x14:formula1>
          <xm:sqref>B13:B24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K28"/>
  <sheetViews>
    <sheetView showZeros="0" zoomScaleNormal="100" workbookViewId="0">
      <selection activeCell="E26" sqref="E26"/>
    </sheetView>
  </sheetViews>
  <sheetFormatPr baseColWidth="10" defaultColWidth="11.453125" defaultRowHeight="14.5" x14ac:dyDescent="0.35"/>
  <cols>
    <col min="1" max="1" width="25.7265625" style="1" customWidth="1"/>
    <col min="2" max="2" width="21.81640625" style="1" customWidth="1"/>
    <col min="3" max="3" width="31.7265625" style="1" customWidth="1"/>
    <col min="4" max="4" width="22.453125" style="1" customWidth="1"/>
    <col min="5" max="5" width="22.54296875" style="1" customWidth="1"/>
    <col min="6" max="6" width="25.26953125" style="1" customWidth="1"/>
    <col min="7" max="7" width="15.26953125" style="1" customWidth="1"/>
    <col min="8" max="8" width="6.26953125" style="1" customWidth="1"/>
    <col min="9" max="9" width="0" style="1" hidden="1" customWidth="1"/>
    <col min="10" max="12" width="11.453125" style="1"/>
    <col min="13" max="13" width="22.26953125" style="1" customWidth="1"/>
    <col min="14" max="16384" width="11.453125" style="1"/>
  </cols>
  <sheetData>
    <row r="1" spans="1:11" ht="63.75" customHeight="1" x14ac:dyDescent="0.35">
      <c r="A1" s="137" t="s">
        <v>35</v>
      </c>
      <c r="B1" s="238">
        <f>'1. Localisation projet'!B1</f>
        <v>0</v>
      </c>
      <c r="C1" s="238"/>
    </row>
    <row r="2" spans="1:11" ht="45.75" customHeight="1" x14ac:dyDescent="0.35">
      <c r="A2" s="137" t="s">
        <v>1</v>
      </c>
      <c r="B2" s="135"/>
      <c r="C2" s="135">
        <f>'1. Localisation projet'!C2</f>
        <v>0</v>
      </c>
    </row>
    <row r="5" spans="1:11" ht="24" customHeight="1" x14ac:dyDescent="0.35">
      <c r="A5" s="120" t="s">
        <v>300</v>
      </c>
      <c r="B5"/>
      <c r="C5"/>
      <c r="D5"/>
      <c r="E5"/>
      <c r="F5"/>
    </row>
    <row r="6" spans="1:11" ht="48.25" customHeight="1" x14ac:dyDescent="0.35">
      <c r="A6" s="235" t="s">
        <v>301</v>
      </c>
      <c r="B6" s="236"/>
      <c r="C6" s="236"/>
      <c r="D6" s="236"/>
      <c r="E6" s="236"/>
      <c r="F6" s="121"/>
    </row>
    <row r="7" spans="1:11" ht="62.25" customHeight="1" x14ac:dyDescent="0.35">
      <c r="A7" s="235" t="s">
        <v>302</v>
      </c>
      <c r="B7" s="236"/>
      <c r="C7" s="236"/>
      <c r="D7" s="236"/>
      <c r="E7" s="236"/>
      <c r="F7" s="122"/>
    </row>
    <row r="8" spans="1:11" ht="17.25" customHeight="1" x14ac:dyDescent="0.35">
      <c r="A8"/>
      <c r="B8" s="123"/>
      <c r="C8" s="124"/>
      <c r="D8" s="124"/>
      <c r="E8" s="124"/>
      <c r="F8" s="122"/>
      <c r="G8" s="51"/>
    </row>
    <row r="9" spans="1:11" s="4" customFormat="1" ht="72" customHeight="1" x14ac:dyDescent="0.35">
      <c r="A9" s="125" t="s">
        <v>303</v>
      </c>
      <c r="B9" s="126" t="s">
        <v>304</v>
      </c>
      <c r="C9" s="125" t="s">
        <v>305</v>
      </c>
      <c r="D9" s="125" t="s">
        <v>306</v>
      </c>
      <c r="E9" s="125" t="s">
        <v>307</v>
      </c>
      <c r="F9" s="83"/>
    </row>
    <row r="10" spans="1:11" x14ac:dyDescent="0.35">
      <c r="A10" s="127" t="s">
        <v>308</v>
      </c>
      <c r="B10" s="85" t="s">
        <v>31</v>
      </c>
      <c r="C10" s="85" t="s">
        <v>309</v>
      </c>
      <c r="D10" s="85" t="s">
        <v>310</v>
      </c>
      <c r="E10" s="128">
        <v>500</v>
      </c>
      <c r="F10" s="163" t="s">
        <v>23</v>
      </c>
      <c r="J10" s="237"/>
    </row>
    <row r="11" spans="1:11" ht="14.5" customHeight="1" x14ac:dyDescent="0.35">
      <c r="A11" s="127" t="s">
        <v>308</v>
      </c>
      <c r="B11" s="85" t="s">
        <v>31</v>
      </c>
      <c r="C11" s="85" t="s">
        <v>311</v>
      </c>
      <c r="D11" s="85" t="s">
        <v>312</v>
      </c>
      <c r="E11" s="128">
        <v>500</v>
      </c>
      <c r="F11" s="164"/>
      <c r="J11" s="237"/>
      <c r="K11" s="4"/>
    </row>
    <row r="12" spans="1:11" ht="14.5" customHeight="1" x14ac:dyDescent="0.35">
      <c r="A12" s="127" t="s">
        <v>308</v>
      </c>
      <c r="B12" s="85" t="s">
        <v>31</v>
      </c>
      <c r="C12" s="85" t="s">
        <v>313</v>
      </c>
      <c r="D12" s="85" t="s">
        <v>314</v>
      </c>
      <c r="E12" s="128">
        <v>500</v>
      </c>
      <c r="F12" s="164"/>
      <c r="J12" s="237"/>
    </row>
    <row r="13" spans="1:11" x14ac:dyDescent="0.35">
      <c r="A13" s="127" t="s">
        <v>32</v>
      </c>
      <c r="B13" s="85" t="s">
        <v>33</v>
      </c>
      <c r="C13" s="85" t="s">
        <v>315</v>
      </c>
      <c r="D13" s="85" t="s">
        <v>316</v>
      </c>
      <c r="E13" s="128">
        <v>300</v>
      </c>
      <c r="F13" s="164"/>
      <c r="J13" s="52"/>
      <c r="K13" s="53"/>
    </row>
    <row r="14" spans="1:11" x14ac:dyDescent="0.35">
      <c r="A14" s="127" t="s">
        <v>32</v>
      </c>
      <c r="B14" s="85" t="s">
        <v>33</v>
      </c>
      <c r="C14" s="85" t="s">
        <v>317</v>
      </c>
      <c r="D14" s="85" t="s">
        <v>310</v>
      </c>
      <c r="E14" s="128">
        <v>60</v>
      </c>
      <c r="F14" s="165"/>
      <c r="K14" s="53"/>
    </row>
    <row r="15" spans="1:11" x14ac:dyDescent="0.35">
      <c r="A15" s="54"/>
      <c r="B15" s="5"/>
      <c r="C15" s="5"/>
      <c r="D15" s="5"/>
      <c r="E15" s="55"/>
      <c r="F15" s="56"/>
      <c r="K15" s="53"/>
    </row>
    <row r="16" spans="1:11" x14ac:dyDescent="0.35">
      <c r="A16" s="54"/>
      <c r="B16" s="5"/>
      <c r="C16" s="5"/>
      <c r="D16" s="5"/>
      <c r="E16" s="55"/>
      <c r="F16" s="56"/>
      <c r="K16" s="53"/>
    </row>
    <row r="17" spans="1:11" x14ac:dyDescent="0.35">
      <c r="A17" s="54"/>
      <c r="B17" s="5"/>
      <c r="C17" s="5"/>
      <c r="D17" s="5"/>
      <c r="E17" s="55"/>
      <c r="F17" s="56"/>
      <c r="K17" s="53"/>
    </row>
    <row r="18" spans="1:11" x14ac:dyDescent="0.35">
      <c r="A18" s="54"/>
      <c r="B18" s="5"/>
      <c r="C18" s="5"/>
      <c r="D18" s="5"/>
      <c r="E18" s="55"/>
      <c r="F18" s="56"/>
      <c r="K18" s="53"/>
    </row>
    <row r="19" spans="1:11" x14ac:dyDescent="0.35">
      <c r="A19" s="54"/>
      <c r="B19" s="5"/>
      <c r="C19" s="5"/>
      <c r="D19" s="5"/>
      <c r="E19" s="55"/>
      <c r="F19" s="56"/>
      <c r="K19" s="53"/>
    </row>
    <row r="20" spans="1:11" x14ac:dyDescent="0.35">
      <c r="A20" s="54"/>
      <c r="B20" s="5"/>
      <c r="C20" s="5"/>
      <c r="D20" s="5"/>
      <c r="E20" s="55"/>
    </row>
    <row r="21" spans="1:11" x14ac:dyDescent="0.35">
      <c r="A21" s="54"/>
      <c r="B21" s="5"/>
      <c r="C21" s="5"/>
      <c r="D21" s="5"/>
      <c r="E21" s="55"/>
    </row>
    <row r="22" spans="1:11" x14ac:dyDescent="0.35">
      <c r="A22" s="54"/>
      <c r="B22" s="5"/>
      <c r="C22" s="5"/>
      <c r="D22" s="5"/>
      <c r="E22" s="55"/>
    </row>
    <row r="23" spans="1:11" x14ac:dyDescent="0.35">
      <c r="A23" s="54"/>
      <c r="B23" s="5"/>
      <c r="C23" s="5"/>
      <c r="D23" s="5"/>
      <c r="E23" s="55"/>
    </row>
    <row r="24" spans="1:11" x14ac:dyDescent="0.35">
      <c r="A24" s="54"/>
      <c r="B24" s="5"/>
      <c r="C24" s="5"/>
      <c r="D24" s="5"/>
      <c r="E24" s="55"/>
    </row>
    <row r="25" spans="1:11" hidden="1" x14ac:dyDescent="0.35">
      <c r="A25" s="54"/>
      <c r="B25" s="5"/>
      <c r="C25" s="5"/>
      <c r="D25" s="5"/>
      <c r="E25" s="55"/>
    </row>
    <row r="26" spans="1:11" x14ac:dyDescent="0.35">
      <c r="A26" s="16" t="s">
        <v>54</v>
      </c>
      <c r="B26" s="57" t="s">
        <v>32</v>
      </c>
      <c r="C26" s="58"/>
      <c r="D26" s="59"/>
      <c r="E26" s="143">
        <f>SUMIF(A15:A25,"RNA",E15:E25)</f>
        <v>0</v>
      </c>
    </row>
    <row r="27" spans="1:11" x14ac:dyDescent="0.35">
      <c r="A27" s="16" t="s">
        <v>54</v>
      </c>
      <c r="B27" s="60" t="s">
        <v>308</v>
      </c>
      <c r="C27" s="58"/>
      <c r="D27" s="58"/>
      <c r="E27" s="143">
        <f>SUMIF(A15:A25,"Mares",E15:E25)</f>
        <v>0</v>
      </c>
    </row>
    <row r="28" spans="1:11" x14ac:dyDescent="0.35">
      <c r="A28" s="38" t="s">
        <v>208</v>
      </c>
      <c r="B28" s="61"/>
      <c r="C28" s="39"/>
      <c r="D28" s="39"/>
      <c r="E28" s="140">
        <f>SUM(E15:E25)</f>
        <v>0</v>
      </c>
    </row>
  </sheetData>
  <sheetProtection sheet="1" formatCells="0" formatColumns="0" formatRows="0" insertRows="0"/>
  <mergeCells count="5">
    <mergeCell ref="A6:E6"/>
    <mergeCell ref="A7:E7"/>
    <mergeCell ref="J10:J12"/>
    <mergeCell ref="F10:F14"/>
    <mergeCell ref="B1:C1"/>
  </mergeCells>
  <dataValidations count="3">
    <dataValidation allowBlank="1" showInputMessage="1" showErrorMessage="1" sqref="C10:C13 C15:C18 C20:C24" xr:uid="{00000000-0002-0000-0300-000000000000}"/>
    <dataValidation type="list" allowBlank="1" showInputMessage="1" showErrorMessage="1" sqref="B28" xr:uid="{00720048-0088-4985-964B-007500BF00C4}">
      <formula1>"Mares,RNA,matériel entretien,matériel valorisation"</formula1>
    </dataValidation>
    <dataValidation type="list" allowBlank="1" showInputMessage="1" showErrorMessage="1" sqref="A10:A25" xr:uid="{00CA00ED-0060-4151-AC0E-00C40057003E}">
      <formula1>"Mares,RNA"</formula1>
    </dataValidation>
  </dataValidations>
  <pageMargins left="0.23622047244094491" right="0.23622047244094491" top="0.74803149606299213" bottom="0.74803149606299213" header="0.31496062992125984" footer="0.31496062992125984"/>
  <pageSetup paperSize="9" scale="84" fitToHeight="0" orientation="landscape" r:id="rId1"/>
  <headerFooter>
    <oddHeader>&amp;L&amp;"-,Gras"&amp;F         &amp;"-,Normal"&amp;A&amp;R&amp;D</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'1. Localisation projet'!$B$13:$B$31</xm:f>
          </x14:formula1>
          <xm:sqref>B10:B14</xm:sqref>
        </x14:dataValidation>
        <x14:dataValidation type="list" allowBlank="1" showInputMessage="1" showErrorMessage="1" xr:uid="{61FA904C-0FBC-4307-BBAD-E5E71C6E6109}">
          <x14:formula1>
            <xm:f>'1. Localisation projet'!$B$20:$B$31</xm:f>
          </x14:formula1>
          <xm:sqref>B15:B25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
  <sheetViews>
    <sheetView showZeros="0" zoomScaleNormal="100" workbookViewId="0">
      <selection activeCell="D3" sqref="D3"/>
    </sheetView>
  </sheetViews>
  <sheetFormatPr baseColWidth="10" defaultColWidth="11.453125" defaultRowHeight="14.5" x14ac:dyDescent="0.35"/>
  <cols>
    <col min="1" max="1" width="16.26953125" style="1" customWidth="1"/>
    <col min="2" max="2" width="9.453125" style="64" customWidth="1"/>
    <col min="3" max="3" width="8.81640625" style="64" customWidth="1"/>
    <col min="4" max="4" width="13.453125" style="1" customWidth="1"/>
    <col min="5" max="5" width="15.1796875" style="1" customWidth="1"/>
    <col min="6" max="6" width="17.54296875" style="1" customWidth="1"/>
    <col min="7" max="7" width="17.26953125" style="1" customWidth="1"/>
    <col min="8" max="8" width="18.26953125" style="1" customWidth="1"/>
    <col min="9" max="9" width="3.453125" style="1" customWidth="1"/>
    <col min="10" max="10" width="16.1796875" style="1" customWidth="1"/>
    <col min="11" max="11" width="2" style="1" customWidth="1"/>
    <col min="12" max="13" width="20.7265625" style="1" customWidth="1"/>
    <col min="14" max="16384" width="11.453125" style="1"/>
  </cols>
  <sheetData>
    <row r="1" spans="1:10" ht="15.5" x14ac:dyDescent="0.35">
      <c r="A1" s="137" t="s">
        <v>35</v>
      </c>
      <c r="C1" s="141">
        <f>'1. Localisation projet'!B1</f>
        <v>0</v>
      </c>
      <c r="D1" s="133"/>
    </row>
    <row r="2" spans="1:10" ht="15.5" x14ac:dyDescent="0.35">
      <c r="A2" s="134" t="s">
        <v>1</v>
      </c>
      <c r="B2" s="133"/>
      <c r="D2" s="141">
        <f>'1. Localisation projet'!C2</f>
        <v>0</v>
      </c>
    </row>
    <row r="3" spans="1:10" ht="15.5" x14ac:dyDescent="0.35">
      <c r="A3" s="134"/>
      <c r="B3" s="133"/>
      <c r="C3" s="133"/>
    </row>
    <row r="5" spans="1:10" s="63" customFormat="1" ht="28.5" customHeight="1" x14ac:dyDescent="0.35">
      <c r="A5" s="62" t="s">
        <v>318</v>
      </c>
      <c r="B5" s="52"/>
      <c r="C5" s="52"/>
    </row>
    <row r="6" spans="1:10" x14ac:dyDescent="0.35">
      <c r="J6" s="3"/>
    </row>
    <row r="7" spans="1:10" ht="43.5" x14ac:dyDescent="0.35">
      <c r="A7" s="65" t="s">
        <v>319</v>
      </c>
      <c r="B7" s="66" t="s">
        <v>320</v>
      </c>
      <c r="C7" s="66" t="s">
        <v>321</v>
      </c>
      <c r="D7" s="66" t="s">
        <v>322</v>
      </c>
      <c r="E7" s="66" t="s">
        <v>323</v>
      </c>
      <c r="F7" s="66" t="s">
        <v>324</v>
      </c>
      <c r="G7" s="66" t="s">
        <v>325</v>
      </c>
      <c r="H7" s="66" t="s">
        <v>326</v>
      </c>
      <c r="J7" s="67" t="s">
        <v>327</v>
      </c>
    </row>
    <row r="8" spans="1:10" x14ac:dyDescent="0.35">
      <c r="A8" s="14" t="s">
        <v>328</v>
      </c>
      <c r="B8" s="138">
        <f>+'2. Projet haies (forfait)'!F34</f>
        <v>0</v>
      </c>
      <c r="C8" s="43" t="s">
        <v>329</v>
      </c>
      <c r="D8" s="139">
        <f>+'2. Projet haies (forfait)'!I34</f>
        <v>0</v>
      </c>
      <c r="E8" s="68"/>
      <c r="F8" s="68"/>
      <c r="G8" s="68"/>
      <c r="H8" s="68"/>
      <c r="J8" s="68" t="s">
        <v>330</v>
      </c>
    </row>
    <row r="9" spans="1:10" x14ac:dyDescent="0.35">
      <c r="A9" s="14" t="s">
        <v>55</v>
      </c>
      <c r="B9" s="138">
        <f>+'2. Projet haies (forfait)'!F35</f>
        <v>0</v>
      </c>
      <c r="C9" s="43" t="s">
        <v>329</v>
      </c>
      <c r="D9" s="139">
        <f>+'2. Projet haies (forfait)'!I35</f>
        <v>0</v>
      </c>
      <c r="E9" s="68"/>
      <c r="F9" s="68"/>
      <c r="G9" s="68"/>
      <c r="H9" s="68"/>
      <c r="J9" s="68"/>
    </row>
    <row r="10" spans="1:10" x14ac:dyDescent="0.35">
      <c r="A10" s="14" t="s">
        <v>43</v>
      </c>
      <c r="B10" s="138">
        <f>+'2. Projet haies (forfait)'!F36</f>
        <v>0</v>
      </c>
      <c r="C10" s="43" t="s">
        <v>329</v>
      </c>
      <c r="D10" s="139">
        <f>+'2. Projet haies (forfait)'!I36</f>
        <v>0</v>
      </c>
      <c r="E10" s="68"/>
      <c r="F10" s="68"/>
      <c r="G10" s="68"/>
      <c r="H10" s="68"/>
      <c r="J10" s="68"/>
    </row>
    <row r="11" spans="1:10" x14ac:dyDescent="0.35">
      <c r="A11" s="14" t="s">
        <v>200</v>
      </c>
      <c r="B11" s="138">
        <f>+'3. Projet agroforest. (forfait)'!D25</f>
        <v>0</v>
      </c>
      <c r="C11" s="43" t="s">
        <v>331</v>
      </c>
      <c r="D11" s="139">
        <f>+'3. Projet agroforest. (forfait)'!G25</f>
        <v>0</v>
      </c>
      <c r="E11" s="68"/>
      <c r="F11" s="68"/>
      <c r="G11" s="68"/>
      <c r="H11" s="68"/>
      <c r="J11" s="68"/>
    </row>
    <row r="12" spans="1:10" x14ac:dyDescent="0.35">
      <c r="A12" s="14" t="s">
        <v>32</v>
      </c>
      <c r="B12" s="69"/>
      <c r="C12" s="43" t="s">
        <v>332</v>
      </c>
      <c r="D12" s="139">
        <f>+'4. Projet mares_RNA (devis)'!E26</f>
        <v>0</v>
      </c>
      <c r="E12" s="68"/>
      <c r="F12" s="68"/>
      <c r="G12" s="68"/>
      <c r="H12" s="68"/>
      <c r="J12" s="68"/>
    </row>
    <row r="13" spans="1:10" x14ac:dyDescent="0.35">
      <c r="A13" s="14" t="s">
        <v>308</v>
      </c>
      <c r="B13" s="69">
        <v>0</v>
      </c>
      <c r="C13" s="43" t="s">
        <v>308</v>
      </c>
      <c r="D13" s="139">
        <f>+'4. Projet mares_RNA (devis)'!E27</f>
        <v>0</v>
      </c>
      <c r="E13" s="68"/>
      <c r="F13" s="68"/>
      <c r="G13" s="68"/>
      <c r="H13" s="68"/>
      <c r="J13" s="68"/>
    </row>
    <row r="14" spans="1:10" x14ac:dyDescent="0.35">
      <c r="A14" s="38" t="s">
        <v>208</v>
      </c>
      <c r="B14" s="70"/>
      <c r="C14" s="71"/>
      <c r="D14" s="140">
        <f>SUM(D8:D13)</f>
        <v>0</v>
      </c>
      <c r="E14" s="140">
        <f>SUM(E8:E13)</f>
        <v>0</v>
      </c>
      <c r="F14" s="140">
        <f>SUM(F8:F13)</f>
        <v>0</v>
      </c>
      <c r="G14" s="140">
        <f>SUM(G8:G13)</f>
        <v>0</v>
      </c>
      <c r="H14" s="140">
        <f>SUM(H8:H13)</f>
        <v>0</v>
      </c>
      <c r="J14" s="72"/>
    </row>
    <row r="15" spans="1:10" x14ac:dyDescent="0.35">
      <c r="A15" s="3"/>
      <c r="B15" s="73"/>
      <c r="C15" s="31"/>
      <c r="D15" s="74"/>
      <c r="E15" s="75" t="s">
        <v>333</v>
      </c>
      <c r="F15" s="74"/>
      <c r="G15" s="74"/>
      <c r="H15" s="74"/>
    </row>
    <row r="16" spans="1:10" ht="103.15" customHeight="1" x14ac:dyDescent="0.35">
      <c r="A16" s="3"/>
      <c r="B16" s="73"/>
      <c r="C16" s="31"/>
      <c r="D16" s="74"/>
      <c r="E16" s="74"/>
      <c r="F16" s="74"/>
      <c r="G16" s="74"/>
      <c r="H16" s="74"/>
    </row>
    <row r="17" spans="1:6" ht="15.5" x14ac:dyDescent="0.35">
      <c r="A17" s="62" t="s">
        <v>334</v>
      </c>
      <c r="B17" s="62"/>
      <c r="C17" s="62"/>
      <c r="D17" s="62"/>
      <c r="E17" s="62"/>
    </row>
    <row r="18" spans="1:6" ht="18" customHeight="1" x14ac:dyDescent="0.35">
      <c r="A18" s="76" t="s">
        <v>335</v>
      </c>
      <c r="B18" s="76"/>
      <c r="C18" s="1"/>
      <c r="E18" s="64"/>
    </row>
    <row r="19" spans="1:6" x14ac:dyDescent="0.35">
      <c r="A19" s="77"/>
      <c r="B19" s="77"/>
    </row>
    <row r="20" spans="1:6" ht="15" customHeight="1" x14ac:dyDescent="0.35">
      <c r="A20" s="239"/>
      <c r="B20" s="239"/>
      <c r="C20" s="33"/>
      <c r="D20" s="33"/>
      <c r="E20" s="33"/>
      <c r="F20" s="33"/>
    </row>
    <row r="21" spans="1:6" x14ac:dyDescent="0.35">
      <c r="A21" s="240" t="s">
        <v>336</v>
      </c>
      <c r="B21" s="241"/>
      <c r="C21" s="242"/>
      <c r="E21" s="33"/>
      <c r="F21" s="33"/>
    </row>
    <row r="22" spans="1:6" x14ac:dyDescent="0.35">
      <c r="A22" s="243"/>
      <c r="B22" s="244"/>
      <c r="C22" s="245"/>
    </row>
    <row r="23" spans="1:6" x14ac:dyDescent="0.35">
      <c r="A23" s="243"/>
      <c r="B23" s="244"/>
      <c r="C23" s="245"/>
    </row>
    <row r="24" spans="1:6" x14ac:dyDescent="0.35">
      <c r="A24" s="243"/>
      <c r="B24" s="244"/>
      <c r="C24" s="245"/>
    </row>
    <row r="25" spans="1:6" x14ac:dyDescent="0.35">
      <c r="A25" s="246"/>
      <c r="B25" s="247"/>
      <c r="C25" s="248"/>
    </row>
  </sheetData>
  <sheetProtection sheet="1" formatCells="0" formatColumns="0" formatRows="0" insertRows="0"/>
  <mergeCells count="2">
    <mergeCell ref="A20:B20"/>
    <mergeCell ref="A21:C25"/>
  </mergeCells>
  <conditionalFormatting sqref="B13">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9" scale="91" orientation="landscape" r:id="rId1"/>
  <headerFooter>
    <oddHeader>&amp;L&amp;"-,Gras"&amp;F        &amp;"-,Normal"&amp;A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print="0" autoFill="0" autoLine="0" autoPict="0">
                <anchor moveWithCells="1">
                  <from>
                    <xdr:col>6</xdr:col>
                    <xdr:colOff>361950</xdr:colOff>
                    <xdr:row>17</xdr:row>
                    <xdr:rowOff>19050</xdr:rowOff>
                  </from>
                  <to>
                    <xdr:col>6</xdr:col>
                    <xdr:colOff>793750</xdr:colOff>
                    <xdr:row>18</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23BF471ADECF498B8D6E43B7DF3130" ma:contentTypeVersion="18" ma:contentTypeDescription="Crée un document." ma:contentTypeScope="" ma:versionID="7288c126191fbe14f71ed0b563d8df34">
  <xsd:schema xmlns:xsd="http://www.w3.org/2001/XMLSchema" xmlns:xs="http://www.w3.org/2001/XMLSchema" xmlns:p="http://schemas.microsoft.com/office/2006/metadata/properties" xmlns:ns2="eb557d36-182a-44af-822d-8ba274f8fc94" xmlns:ns3="cf268028-d596-43ea-9461-7c1c10754ac9" targetNamespace="http://schemas.microsoft.com/office/2006/metadata/properties" ma:root="true" ma:fieldsID="34d719f8e17514924d7ed8d8ccf0c2d0" ns2:_="" ns3:_="">
    <xsd:import namespace="eb557d36-182a-44af-822d-8ba274f8fc94"/>
    <xsd:import namespace="cf268028-d596-43ea-9461-7c1c10754a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557d36-182a-44af-822d-8ba274f8f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c321336-a6bf-418f-9457-b424f02703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268028-d596-43ea-9461-7c1c10754ac9"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2cc1330-65f7-4f3e-970e-725628126964}" ma:internalName="TaxCatchAll" ma:showField="CatchAllData" ma:web="cf268028-d596-43ea-9461-7c1c10754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f268028-d596-43ea-9461-7c1c10754ac9" xsi:nil="true"/>
    <lcf76f155ced4ddcb4097134ff3c332f xmlns="eb557d36-182a-44af-822d-8ba274f8fc94">
      <Terms xmlns="http://schemas.microsoft.com/office/infopath/2007/PartnerControls"/>
    </lcf76f155ced4ddcb4097134ff3c332f>
    <SharedWithUsers xmlns="cf268028-d596-43ea-9461-7c1c10754ac9">
      <UserInfo>
        <DisplayName>YAHYA Mona</DisplayName>
        <AccountId>937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3BEF8B-02B0-44D3-B679-E040A1F06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557d36-182a-44af-822d-8ba274f8fc94"/>
    <ds:schemaRef ds:uri="cf268028-d596-43ea-9461-7c1c10754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02B345-B99D-49C6-8261-E2D7BE609983}">
  <ds:schemaRefs>
    <ds:schemaRef ds:uri="http://purl.org/dc/terms/"/>
    <ds:schemaRef ds:uri="http://schemas.microsoft.com/office/2006/metadata/properties"/>
    <ds:schemaRef ds:uri="eb557d36-182a-44af-822d-8ba274f8fc94"/>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cf268028-d596-43ea-9461-7c1c10754ac9"/>
  </ds:schemaRefs>
</ds:datastoreItem>
</file>

<file path=customXml/itemProps3.xml><?xml version="1.0" encoding="utf-8"?>
<ds:datastoreItem xmlns:ds="http://schemas.openxmlformats.org/officeDocument/2006/customXml" ds:itemID="{461AB7C6-27BE-4190-9377-BA2E3E1B0B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1. Localisation projet</vt:lpstr>
      <vt:lpstr>2. Projet haies (forfait)</vt:lpstr>
      <vt:lpstr>3. Projet agroforest. (forfait)</vt:lpstr>
      <vt:lpstr>4. Projet mares_RNA (devis)</vt:lpstr>
      <vt:lpstr> 5. Synthèse projet à signer</vt:lpstr>
      <vt:lpstr>' 5. Synthèse projet à signer'!Zone_d_impression</vt:lpstr>
      <vt:lpstr>'1. Localisation projet'!Zone_d_impression</vt:lpstr>
      <vt:lpstr>'2. Projet haies (forfait)'!Zone_d_impression</vt:lpstr>
      <vt:lpstr>'3. Projet agroforest. (forfait)'!Zone_d_impression</vt:lpstr>
      <vt:lpstr>'4. Projet mares_RNA (devis)'!Zone_d_impression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DUPE Geraldine</dc:creator>
  <cp:keywords/>
  <dc:description/>
  <cp:lastModifiedBy>GUILLOTEAU Denis</cp:lastModifiedBy>
  <cp:revision>2</cp:revision>
  <dcterms:created xsi:type="dcterms:W3CDTF">2022-06-08T12:28:33Z</dcterms:created>
  <dcterms:modified xsi:type="dcterms:W3CDTF">2024-06-19T09:07:17Z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0x010100F223BF471ADECF498B8D6E43B7DF3130</vt:lpwstr>
  </property>
  <property fmtid="{D5CDD505-2E9C-101B-9397-08002B2CF9AE}" pid="3" name="MediaServiceImageTags">
    <vt:lpwstr/>
  </property>
</Properties>
</file>